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13EF3ED1-D38A-4755-9ACD-E8167E1B2165}" xr6:coauthVersionLast="47" xr6:coauthVersionMax="47" xr10:uidLastSave="{00000000-0000-0000-0000-000000000000}"/>
  <bookViews>
    <workbookView xWindow="-28920" yWindow="-120" windowWidth="29040" windowHeight="17520" firstSheet="5" activeTab="5" xr2:uid="{00000000-000D-0000-FFFF-FFFF00000000}"/>
  </bookViews>
  <sheets>
    <sheet name="T.CONTENT" sheetId="7" state="hidden" r:id="rId1"/>
    <sheet name="INTRODUCTION" sheetId="14" state="hidden" r:id="rId2"/>
    <sheet name="GOV.BUD" sheetId="2" state="hidden" r:id="rId3"/>
    <sheet name="Summary" sheetId="12" state="hidden" r:id="rId4"/>
    <sheet name="Revenues" sheetId="17" state="hidden" r:id="rId5"/>
    <sheet name="T.CONTENT " sheetId="27" r:id="rId6"/>
    <sheet name="GOV.BUD " sheetId="28" r:id="rId7"/>
    <sheet name="Summary " sheetId="21" r:id="rId8"/>
    <sheet name="Revenues " sheetId="29" r:id="rId9"/>
    <sheet name="Expenditures " sheetId="20" r:id="rId10"/>
    <sheet name="Deficit " sheetId="24" r:id="rId11"/>
    <sheet name="Gov.Reserve " sheetId="23" r:id="rId12"/>
    <sheet name="Debt " sheetId="25" r:id="rId13"/>
    <sheet name="Appendix " sheetId="26" r:id="rId14"/>
    <sheet name="Deficit" sheetId="18" state="hidden" r:id="rId15"/>
    <sheet name="Gov.Reserve" sheetId="15" state="hidden" r:id="rId16"/>
    <sheet name="Debt" sheetId="19" state="hidden" r:id="rId17"/>
    <sheet name="Expenditures" sheetId="5" state="hidden" r:id="rId18"/>
    <sheet name="Appendix" sheetId="13" state="hidden" r:id="rId19"/>
  </sheets>
  <externalReferences>
    <externalReference r:id="rId20"/>
    <externalReference r:id="rId2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 i="20" l="1"/>
  <c r="F14" i="20"/>
  <c r="F13" i="20"/>
  <c r="F12" i="20"/>
  <c r="F11" i="20"/>
  <c r="F10" i="20"/>
  <c r="F9" i="20"/>
  <c r="F8" i="20"/>
  <c r="F7" i="20"/>
  <c r="C49" i="29"/>
  <c r="C48" i="29"/>
  <c r="C47" i="29"/>
  <c r="C46" i="29"/>
  <c r="C45" i="29"/>
  <c r="C44" i="29"/>
  <c r="C43" i="29"/>
  <c r="C42" i="29"/>
  <c r="D23" i="29"/>
  <c r="D24" i="29"/>
  <c r="D25" i="29"/>
  <c r="D26" i="29"/>
  <c r="D27" i="29"/>
  <c r="D28" i="29"/>
  <c r="D29" i="29"/>
  <c r="D22" i="29"/>
  <c r="B8" i="29"/>
  <c r="B9" i="29"/>
  <c r="B10" i="29"/>
  <c r="B11" i="29"/>
  <c r="B12" i="29"/>
  <c r="B13" i="29"/>
  <c r="B14" i="29"/>
  <c r="B7" i="29"/>
  <c r="B47" i="20"/>
  <c r="B46" i="20"/>
  <c r="B45" i="20"/>
  <c r="B44" i="20"/>
  <c r="B43" i="20"/>
  <c r="B42" i="20"/>
  <c r="B41" i="20"/>
  <c r="B40" i="20"/>
  <c r="B39" i="20"/>
  <c r="D24" i="20" l="1"/>
  <c r="D25" i="20"/>
  <c r="D26" i="20"/>
  <c r="D27" i="20"/>
  <c r="D28" i="20"/>
  <c r="D29" i="20"/>
  <c r="D30" i="20"/>
  <c r="D31" i="20"/>
  <c r="D23" i="20"/>
  <c r="B8" i="20" l="1"/>
  <c r="B9" i="20"/>
  <c r="B10" i="20"/>
  <c r="B11" i="20"/>
  <c r="B12" i="20"/>
  <c r="B13" i="20"/>
  <c r="B14" i="20"/>
  <c r="B7" i="20"/>
  <c r="C13" i="25" l="1"/>
  <c r="G57" i="20" l="1"/>
  <c r="G58" i="20"/>
  <c r="G59" i="20"/>
  <c r="G60" i="20"/>
  <c r="G61" i="20"/>
  <c r="G62" i="20"/>
  <c r="G63" i="20"/>
  <c r="G64" i="20"/>
  <c r="G65" i="20"/>
  <c r="G56" i="20"/>
  <c r="E57" i="20"/>
  <c r="E58" i="20"/>
  <c r="E59" i="20"/>
  <c r="E60" i="20"/>
  <c r="E61" i="20"/>
  <c r="E62" i="20"/>
  <c r="E63" i="20"/>
  <c r="E64" i="20"/>
  <c r="E56" i="20"/>
  <c r="C65" i="20"/>
  <c r="E65" i="20" s="1"/>
  <c r="C31" i="20" l="1"/>
  <c r="C22" i="29" l="1"/>
  <c r="C23" i="29"/>
  <c r="C24" i="29"/>
  <c r="C25" i="29"/>
  <c r="C26" i="29"/>
  <c r="C27" i="29"/>
  <c r="C28" i="29"/>
  <c r="C29" i="29"/>
  <c r="C24" i="20" l="1"/>
  <c r="C25" i="20"/>
  <c r="C26" i="20"/>
  <c r="C27" i="20"/>
  <c r="C28" i="20"/>
  <c r="C29" i="20"/>
  <c r="C30" i="20"/>
  <c r="C23" i="20"/>
  <c r="B14" i="5"/>
  <c r="B15" i="5" s="1"/>
</calcChain>
</file>

<file path=xl/sharedStrings.xml><?xml version="1.0" encoding="utf-8"?>
<sst xmlns="http://schemas.openxmlformats.org/spreadsheetml/2006/main" count="772" uniqueCount="347">
  <si>
    <t>البيان</t>
  </si>
  <si>
    <t>إجمالي الإيرادات</t>
  </si>
  <si>
    <t>إجمالي المصروفات</t>
  </si>
  <si>
    <t>Total Revenues</t>
  </si>
  <si>
    <t>Total Expenditures</t>
  </si>
  <si>
    <t>Items</t>
  </si>
  <si>
    <t xml:space="preserve"> (SAR Million)</t>
  </si>
  <si>
    <t>الإيرادات</t>
  </si>
  <si>
    <t>Revenues*</t>
  </si>
  <si>
    <t>* Definitions are provided in the Annex at the end of the report</t>
  </si>
  <si>
    <t>المصروفات</t>
  </si>
  <si>
    <t>Expenditures*</t>
  </si>
  <si>
    <t>Compensation of Employees</t>
  </si>
  <si>
    <t>Use of Goods and Services</t>
  </si>
  <si>
    <t>Financing Expenses</t>
  </si>
  <si>
    <t>Subsidies</t>
  </si>
  <si>
    <t xml:space="preserve"> Grants</t>
  </si>
  <si>
    <t>Social Benefits</t>
  </si>
  <si>
    <t>Other Expenses</t>
  </si>
  <si>
    <t>Total</t>
  </si>
  <si>
    <t>* تعريف البنود في الملحق المرفق بنهاية التقرير</t>
  </si>
  <si>
    <t>الإيرادات النفطية</t>
  </si>
  <si>
    <t>الإيرادات الأخرى</t>
  </si>
  <si>
    <t>الإيرادات غير النفطية</t>
  </si>
  <si>
    <t>الإجمالـــــــــــي</t>
  </si>
  <si>
    <t>Oil Revenues</t>
  </si>
  <si>
    <t>Other Revenues</t>
  </si>
  <si>
    <t>Non-oil Revenues</t>
  </si>
  <si>
    <t xml:space="preserve">Total </t>
  </si>
  <si>
    <t xml:space="preserve"> تعويضات العاملين</t>
  </si>
  <si>
    <t xml:space="preserve">استخدام السلع والخدمات </t>
  </si>
  <si>
    <t>نفقات التمويل</t>
  </si>
  <si>
    <t>الإعانات</t>
  </si>
  <si>
    <t>المنح</t>
  </si>
  <si>
    <t>المنافع الاجتماعية</t>
  </si>
  <si>
    <t>مصروفات أخرى</t>
  </si>
  <si>
    <r>
      <t xml:space="preserve">الأصول غير المالية </t>
    </r>
    <r>
      <rPr>
        <sz val="10"/>
        <color rgb="FFA39D87"/>
        <rFont val="DIN Next LT Arabic"/>
        <family val="2"/>
      </rPr>
      <t>(رأسمالي)</t>
    </r>
  </si>
  <si>
    <t>اسم القطاع</t>
  </si>
  <si>
    <t>المصروفات*</t>
  </si>
  <si>
    <t>الإيرادات*</t>
  </si>
  <si>
    <t>(مليون ريال)</t>
  </si>
  <si>
    <t>Revenues</t>
  </si>
  <si>
    <t>Expenditures</t>
  </si>
  <si>
    <t>اعتماد الميزانية للقطاعات والمنصرف الفعلي</t>
  </si>
  <si>
    <t>Sector</t>
  </si>
  <si>
    <t>Public Administration</t>
  </si>
  <si>
    <t xml:space="preserve">Military </t>
  </si>
  <si>
    <t>Security and Regional Administration</t>
  </si>
  <si>
    <t>Municipal Services</t>
  </si>
  <si>
    <t>Education</t>
  </si>
  <si>
    <t>Health &amp; Social Development</t>
  </si>
  <si>
    <t>Economic Resources</t>
  </si>
  <si>
    <t>Infrastructure and Transportation</t>
  </si>
  <si>
    <t>General Items</t>
  </si>
  <si>
    <t>الإدارة العامة</t>
  </si>
  <si>
    <t>العسكري</t>
  </si>
  <si>
    <t>الأمن والمناطق الإدارية</t>
  </si>
  <si>
    <t>الخدمات البلدية</t>
  </si>
  <si>
    <t>التعليم</t>
  </si>
  <si>
    <t>الصحة والتنمية الاجتماعية</t>
  </si>
  <si>
    <t>الموارد الاقتصادية</t>
  </si>
  <si>
    <t>البنود العامة</t>
  </si>
  <si>
    <t>التجهيزات الأساسية والنقل</t>
  </si>
  <si>
    <t>Item</t>
  </si>
  <si>
    <t>التمويل</t>
  </si>
  <si>
    <t>Financing Sources</t>
  </si>
  <si>
    <t>Government Reserves</t>
  </si>
  <si>
    <t>Total Financing</t>
  </si>
  <si>
    <t>من الاحتياطيات الحكومية</t>
  </si>
  <si>
    <t>إجمالي التمويل</t>
  </si>
  <si>
    <t>الدين العام</t>
  </si>
  <si>
    <t>الدين الداخلي</t>
  </si>
  <si>
    <t>الدين الخارجي</t>
  </si>
  <si>
    <t>الرصيد أول الفترة</t>
  </si>
  <si>
    <t xml:space="preserve">الإصدارات أو الاقتراض </t>
  </si>
  <si>
    <t xml:space="preserve">سداد أصل الدين </t>
  </si>
  <si>
    <t>إطفاء سندات حكومية</t>
  </si>
  <si>
    <t xml:space="preserve">الرصيد آخر الفترة </t>
  </si>
  <si>
    <t>Public Debt</t>
  </si>
  <si>
    <t>الديــــن العــــام</t>
  </si>
  <si>
    <t>Beginning of Period Balance</t>
  </si>
  <si>
    <t>Issuances or Borrowings</t>
  </si>
  <si>
    <t>Principal Repayment</t>
  </si>
  <si>
    <t>Amortization of Government Bonds</t>
  </si>
  <si>
    <t>End of Period Balance</t>
  </si>
  <si>
    <t>Domestic Debt</t>
  </si>
  <si>
    <t>External Debt</t>
  </si>
  <si>
    <t>العنوان</t>
  </si>
  <si>
    <t>Subject</t>
  </si>
  <si>
    <t>الإجمالي</t>
  </si>
  <si>
    <t>الضرائب على الدخل والأرباح والمكاسب الرأسمالية</t>
  </si>
  <si>
    <t>الضرائب على السلع والخدمات</t>
  </si>
  <si>
    <t>الضرائب على التجارة والمعاملات الدولية</t>
  </si>
  <si>
    <t xml:space="preserve">ضرائب أخرى </t>
  </si>
  <si>
    <t>الملخص التنفيذي</t>
  </si>
  <si>
    <t>Q1</t>
  </si>
  <si>
    <t xml:space="preserve"> استخدام السلع والخدمات</t>
  </si>
  <si>
    <t xml:space="preserve"> نفقات التمويل</t>
  </si>
  <si>
    <t xml:space="preserve"> الإعانات</t>
  </si>
  <si>
    <t xml:space="preserve"> المنح</t>
  </si>
  <si>
    <t xml:space="preserve"> المنافع الاجتماعية</t>
  </si>
  <si>
    <t xml:space="preserve"> مصروفات أخرى</t>
  </si>
  <si>
    <r>
      <t xml:space="preserve"> الأصول غير المالية </t>
    </r>
    <r>
      <rPr>
        <sz val="12"/>
        <color rgb="FFA39D87"/>
        <rFont val="DIN Next LT Arabic"/>
        <family val="2"/>
      </rPr>
      <t>(رأسمالي)</t>
    </r>
  </si>
  <si>
    <t>نسبة المنصرف من إجمالي المعتمد</t>
  </si>
  <si>
    <t>نسبة التغير للمنصرف الفعلي حتى الربع الحالي مقارنة بالفترة المماثلة من العام السابق</t>
  </si>
  <si>
    <t>Change  %</t>
  </si>
  <si>
    <t>As % of total budget</t>
  </si>
  <si>
    <t>مقارنة بالفترة المماثلة من العام السابق</t>
  </si>
  <si>
    <t xml:space="preserve"> مقارنة بالفترة المماثلة من العام السابق</t>
  </si>
  <si>
    <t>المنصرف للربع الأول 2022م</t>
  </si>
  <si>
    <t>%</t>
  </si>
  <si>
    <t xml:space="preserve">Change </t>
  </si>
  <si>
    <t>Change</t>
  </si>
  <si>
    <r>
      <t xml:space="preserve">Non-financial Assets </t>
    </r>
    <r>
      <rPr>
        <sz val="12"/>
        <color rgb="FFA39D87"/>
        <rFont val="DIN Next LT Arabic"/>
        <family val="2"/>
      </rPr>
      <t>(CAPEX)</t>
    </r>
  </si>
  <si>
    <t xml:space="preserve">الضرائب على الدخل والأرباح والمكاسب الرأسمالية </t>
  </si>
  <si>
    <t xml:space="preserve">Appendix on the Definition </t>
  </si>
  <si>
    <t>ملحق تعريف البنود</t>
  </si>
  <si>
    <t>البند</t>
  </si>
  <si>
    <t>مكوناته</t>
  </si>
  <si>
    <t>ضريبة دخل الشركات و المنشآت وضريبة الاستقطاع لغير المقيمين.</t>
  </si>
  <si>
    <t>ضرائب على التجارة والمعاملات (رسوم جمركية)</t>
  </si>
  <si>
    <t>هي رسوم على السلع لأنها تدخل البلد المعني أو على خدمات، لأنها مقدمة من غير مقيمين إلى مقيمين. وقد تفرض هذه الرسوم لأغراض جباية الإيرادات أو لأغراض الحماية، وقد تحدد على أساس معين أو حسب القيمة.</t>
  </si>
  <si>
    <t>ضرائب أخرى</t>
  </si>
  <si>
    <t xml:space="preserve">الضرائب الأخرى المدفوعة من شركات الأعمال فقط (زكاة الشركات والمنشآت) والضرائب غير المصنفة. </t>
  </si>
  <si>
    <t xml:space="preserve">العوائد المتحققة من وحدات  الحكومة العامة الأخرى (منها البنك المركزي السعودي) ومبيعات من قبل منشآت سوقية (الدخل من الإعلانات ورسوم وأجور خدمات الموانئ) والرسوم الإدارية والغرامات والجزاءات والمصادرات. </t>
  </si>
  <si>
    <t xml:space="preserve">تعويضات العاملين </t>
  </si>
  <si>
    <t>هي المكافآت، النقدية أو العينية، المستحقة الدفع للمستخدم مقابل عمل أداه. وإضافة إلى الأجور والرواتب، وتشمل على مساهمات الـتأمينات الاجتماعية، التي تدفعها وحدة من وحدات الحكومة العامة إنابةً عن العاملين بها وتستبعد منها أية تعويضات للعاملين تتعلق بتكوين رأس المال للحساب الذاتي.</t>
  </si>
  <si>
    <t>هي القيمة الكلية لسلع وخدمات اشتراها قطاع الحكومة العامة للاستخدام في العملية الإنتاجية أو اقتناها لإعادة بيعها مطروحاً منها صافي التغيير في المخزونات من تلك السلع والخدمات.</t>
  </si>
  <si>
    <t>هي المبالغ التي يتوجب على الحكومة دفعها للدائن مقابل أصل الدين القائم كسندات الخزانة، والصكوك الحكومية، والقروض، والحسابات المدينة.</t>
  </si>
  <si>
    <t>هي تحويلات جارية تدفعها وحدات حكومية إلى مشروعات إما على أساس أنشطتها الإنتاجية أو على أساس كميات أو قيم السلع أو الخدمات، التي تقوم تلك المشروعات ببيعها أو إنتاجها أو استيرادها. وتدرج ضمنها التحويلات الى الشركات العامة وغيرها.</t>
  </si>
  <si>
    <t>هي تحويلات غير إجبارية نقداً أو عيناً تدفع  لوحدة أخرى من وحدات الحكومة العامة أو من منظمات دولية.</t>
  </si>
  <si>
    <t>هي تحويلات جارية إلى الأسر لتلبية الاحتياجات الناشئة عن أحداث مثل المرض أو البطالة أو التقاعد أو الإسكان أو ظروف أسرية، وقد تؤدى تلك المنافع نقدياً أو عينياً.</t>
  </si>
  <si>
    <t>تشمل جميع المصروفات غير المصنفة في مكان آخر مثل (المصروفات على الممتلكات بخلاف الفائدة-الضرائب-الغرامات- الجزاءات المفروضة من حكومة على أخرى-التحويلات الجارية إلى المؤسسات غير الهادفة للربح التي تخدم الأسر-التحويلات الرأسمالية بخلاف المنح الرأسمالية-أقساط ومطالبات التأمين على غير الحياة).</t>
  </si>
  <si>
    <t>الأصول غير المالية (رأسمالي)</t>
  </si>
  <si>
    <t>هي جميع الأصول الاقتصادية عدا الأصول المالية، وهي ضمناً لا تمثل مطالبات على وحدات أخرى، وهي مستودعات للقيمة شأنها في ذلك شأن الأصول المالية. توفر معظم الأصول غير المالية منافع إما من خلال استخدامها في إنتاج سلع وخدمات أو في شكل دخل ممتلكات.</t>
  </si>
  <si>
    <t xml:space="preserve">ملحق تعريف بنود الإيرادات والمصروفات </t>
  </si>
  <si>
    <t>حسب دليل إحصاءات مالية الحكومة (GFSM 2014)</t>
  </si>
  <si>
    <t>Definition</t>
  </si>
  <si>
    <t>Consists of taxes assessed on the actual or presumed incomes of institutional units.</t>
  </si>
  <si>
    <t>Taxes on Income, Profits, and capital Gains</t>
  </si>
  <si>
    <t>Taxes on Goods and Services</t>
  </si>
  <si>
    <t>Taxes that are payable when goods or services cross the national or customs frontiers of the economic territory, provided from nonresidents to residents. These fees might be imposed for revenue collection or protection purposes and may be determined on a certain criteria or by value.</t>
  </si>
  <si>
    <t>Taxes on International Trade and Transactions (Customs)</t>
  </si>
  <si>
    <t>Other taxes paid by businesses only (corporate Zakat) and unidentified taxes.</t>
  </si>
  <si>
    <t>Other Taxes</t>
  </si>
  <si>
    <t>Revenues from other public government unites (including Saudi Arabian Monetary Agency) and sales performed by other entities (income from advertising and fees from port services), administrative fees, fines, penalties and confiscations.</t>
  </si>
  <si>
    <t>Social benefits is the remuneration, in cash or in kind payable in return for work performed by an employee including social security contributions that are payable by the government unit on on behalf of its employees –excluding any compensation for employees related to the formation of capital for personal accounts.</t>
  </si>
  <si>
    <t>Total value of goods and services purchased by the general government sector to be used in production or for resale, minus the net change in inventories of those goods and services.</t>
  </si>
  <si>
    <t>The amount that the government shall pay to the creditor against the principal of the outstanding debt such as treasury bonds, Sukuk, loans and receivables.</t>
  </si>
  <si>
    <t>Current transfers paid by government units to projects either in return of their production activates or on the basis of quantities or values of the goods or services they produce, sell, or import, including transfers to public companies.</t>
  </si>
  <si>
    <t>Non-mandatory transfers in cash or goods payable to other government units or international organizations.</t>
  </si>
  <si>
    <t>Grants</t>
  </si>
  <si>
    <t>Current transfers receivable by households intended to provide for the needs that arise from events such as sickness, unemployment, retirement, housing or family conditions. They could be in cash or in kind.</t>
  </si>
  <si>
    <t>All expenses not classified elsewhere including, expenditure on property other than interest, taxes, fines, sanctions imposed by government, current transfers to non-profit institutions, capital transfers other than capital grants, and non-life insurance premiums and claims.</t>
  </si>
  <si>
    <t>All economic assets other than financial assets, which implicitly do not represent claims on other units. Most non- financial assets provide benefits either through their use in the production of goods and services or in the form of property income.</t>
  </si>
  <si>
    <t>Non-Financial Assets (CAPEX)</t>
  </si>
  <si>
    <t xml:space="preserve">الميزانية العامة للدولة 
</t>
  </si>
  <si>
    <t>Taxes on Income, Profit and Capital Gains</t>
  </si>
  <si>
    <t>Taxes on International Trade and Transactions</t>
  </si>
  <si>
    <t>ضرائب السلع أو مزاولة أنشطة معينة (ضريبة القيمة المضافة والضريبة الانتقائية والمقابل المالي على الوافدين).</t>
  </si>
  <si>
    <t>taxes on the production, activities (Excise Tax, VAT and Expat Levy).</t>
  </si>
  <si>
    <t>مقدمة</t>
  </si>
  <si>
    <t>INTRODUCTION</t>
  </si>
  <si>
    <t>فائض/(عجز) الفترة</t>
  </si>
  <si>
    <t>(الفائض/ (العجز</t>
  </si>
  <si>
    <t xml:space="preserve">This quarterly report is published by the Ministry of Finance (MoF) to provide detailed fiscal data covering performance during the specified quarter including revenues, expenditures, it’s funding sources and the change in public debt. Through the periodical publication of this report, budget deficit, MoF seeks to enhance transparency in accordance with financial disclosure standards. 
It should be noted that fiscal accounts as presented in this report are based on cash basis of accounting and are classified according to the Government Finance Statistics Manual (GFSM 2014), published by the International Monetary Fund (IMF). A glossary section is provided at the end of this report. </t>
  </si>
  <si>
    <t>Summary of Q1 Performance</t>
  </si>
  <si>
    <r>
      <t xml:space="preserve">تم إعداد هذا التقرير الربع سنوي من قبل وزارة المالية، ويحتوي على بيانات تفصيلية لحركة الإيرادات والمصروفات خلال الربع المحدد بالتقرير، إضافة إلى الفائض (أو العجز) المحقق وآلية تمويله والدين العام. وتسعى وزارة </t>
    </r>
    <r>
      <rPr>
        <sz val="10"/>
        <color theme="1" tint="0.34998626667073579"/>
        <rFont val="DIN Next LT Arabic"/>
        <family val="2"/>
      </rPr>
      <t>المالية من خلال نشر هذا التقرير - بشكل دوري - إلى إعطاء مزيد من الشفافية حول أداء المالية العامة وفق معايير الإفصاح المالي. كما تجدر الإشارة إلى أن إعداد الميزانية العامة للدولة يتم على الأساس المحاسبي النقدي، مع العلم أن البيانات المالية الواردة في التقرير مبوبة حسب دليل إحصاءات مالية الحكومة (GFSM 2014)،</t>
    </r>
    <r>
      <rPr>
        <sz val="10"/>
        <color rgb="FF575757"/>
        <rFont val="DIN Next LT Arabic"/>
        <family val="2"/>
      </rPr>
      <t xml:space="preserve"> الذي يُصدره صندوق النقد الدولي كتصنيف عالمي موحد. كما يتضمن التقرير قائمة بالمصطلحات وشروحاتها.</t>
    </r>
  </si>
  <si>
    <t>Spending Until Q1
2022</t>
  </si>
  <si>
    <t>Surplus/(Deficit)</t>
  </si>
  <si>
    <t xml:space="preserve">The Definition of revenues and Expenses </t>
  </si>
  <si>
    <t>as Outlined in IMF (GFSM 2014)</t>
  </si>
  <si>
    <t>التمويـــل</t>
  </si>
  <si>
    <t>Financing</t>
  </si>
  <si>
    <t>2023م</t>
  </si>
  <si>
    <t>Q1 2023</t>
  </si>
  <si>
    <t>Quarterly Budget Performance Report of FY 2023 Q1 (1444/1445 H)</t>
  </si>
  <si>
    <t>Actual expenditures in Q1 of FY 2023</t>
  </si>
  <si>
    <t xml:space="preserve">المصروفات الفعلية للربع الأول من السنة المالية 1444/ 1445هـ (2023م) </t>
  </si>
  <si>
    <t>Actual expenditures in Q1 of FY 2023 Vs. Q1 of FY 2022</t>
  </si>
  <si>
    <t>للربع الأول مـن السنة المالية 1444 /1445هـ (2023م) بالمقارنة مع العام السابق</t>
  </si>
  <si>
    <t>الميزانية المعتمدة 2023م</t>
  </si>
  <si>
    <t>Budget
2023</t>
  </si>
  <si>
    <t>المنصرف للربع الأول 2023م</t>
  </si>
  <si>
    <t>Spending Until Q1
2023</t>
  </si>
  <si>
    <r>
      <t xml:space="preserve">أداء الميزانية العامة للدولة للربع الأول من السنة المالية الحالية </t>
    </r>
    <r>
      <rPr>
        <sz val="11"/>
        <color rgb="FF898989"/>
        <rFont val="DIN Next LT Arabic"/>
        <family val="2"/>
      </rPr>
      <t xml:space="preserve">1444/ 1445هـ (2023م) </t>
    </r>
  </si>
  <si>
    <t xml:space="preserve">رصيد الاحتياطي العام للدولة والحساب الجاري </t>
  </si>
  <si>
    <t xml:space="preserve">Government Reserve and Current Account </t>
  </si>
  <si>
    <t>رصيد الاحتياطي العام للدولة</t>
  </si>
  <si>
    <t>Government Reserve</t>
  </si>
  <si>
    <t xml:space="preserve">الرصيد اخر الفترة </t>
  </si>
  <si>
    <r>
      <t xml:space="preserve">الميزانيـــــة العامـــــة للدولــــــة
</t>
    </r>
    <r>
      <rPr>
        <sz val="14"/>
        <color rgb="FF817A65"/>
        <rFont val="DIN Next LT Arabic"/>
        <family val="2"/>
      </rPr>
      <t>للسنة المالية 1446/1445هـ (2024م)</t>
    </r>
  </si>
  <si>
    <r>
      <t xml:space="preserve">الملخص التنفيذي لأداء الميزانيـــــة العامـــــة للدولــــــة
</t>
    </r>
    <r>
      <rPr>
        <sz val="14"/>
        <color rgb="FF817A65"/>
        <rFont val="DIN Next LT Arabic"/>
        <family val="2"/>
      </rPr>
      <t>للربع الأول من السنة المالية 1446/1445هـ (2024م)</t>
    </r>
  </si>
  <si>
    <r>
      <t xml:space="preserve">رصيد الاحتياطي العام للدولة والحساب الجاري 
</t>
    </r>
    <r>
      <rPr>
        <sz val="14"/>
        <color rgb="FF817A65"/>
        <rFont val="DIN Next LT Arabic"/>
        <family val="2"/>
      </rPr>
      <t>للربع الأول من السنة المالية 1446/1445هـ (2024م)</t>
    </r>
  </si>
  <si>
    <r>
      <t xml:space="preserve">The Government Budget 
</t>
    </r>
    <r>
      <rPr>
        <sz val="14"/>
        <color rgb="FF817A65"/>
        <rFont val="DIN Next LT Arabic"/>
        <family val="2"/>
      </rPr>
      <t>For FY 2024</t>
    </r>
  </si>
  <si>
    <r>
      <t xml:space="preserve">Government Reserve and Current Account 
</t>
    </r>
    <r>
      <rPr>
        <sz val="14"/>
        <color rgb="FF817A65"/>
        <rFont val="DIN Next LT Arabic"/>
        <family val="2"/>
      </rPr>
      <t>in Q1 of FY 2024</t>
    </r>
  </si>
  <si>
    <t>ميزانية
السنة المالية 1446/1445هـ
(2024م)</t>
  </si>
  <si>
    <t>The Government Budget for FY 2024</t>
  </si>
  <si>
    <r>
      <t xml:space="preserve">أداء الميزانية العامة للدولة للربع الأول من السنة المالية الحالية </t>
    </r>
    <r>
      <rPr>
        <sz val="11"/>
        <color rgb="FF898989"/>
        <rFont val="DIN Next LT Arabic"/>
        <family val="2"/>
      </rPr>
      <t>1445/ 1446هـ (2024م)</t>
    </r>
  </si>
  <si>
    <t>Quarterly Budget Performance Report of FY 2024 Q1 (1445/1446 H)</t>
  </si>
  <si>
    <t>النتائج الفعلية لأداء الميزانية للربع الأول من السنة المالية 1445/ 1446هـ (2024م)</t>
  </si>
  <si>
    <t>Actual performance in Q1 of FY 2024</t>
  </si>
  <si>
    <r>
      <rPr>
        <b/>
        <sz val="12"/>
        <color rgb="FFB5A583"/>
        <rFont val="DIN Next LT Arabic"/>
        <family val="2"/>
      </rPr>
      <t>FY 2024</t>
    </r>
    <r>
      <rPr>
        <sz val="12"/>
        <color rgb="FF028992"/>
        <rFont val="DIN Next LT Arabic"/>
        <family val="2"/>
      </rPr>
      <t xml:space="preserve">
Budget</t>
    </r>
  </si>
  <si>
    <t xml:space="preserve">أداء الميزانية العامة للدولة للربع الأول من السنة المالية الحالية 1445/ 1446هـ (2024م) </t>
  </si>
  <si>
    <t>Actual revenues in Q1 of FY 2024 Vs. Q1 of FY 2023</t>
  </si>
  <si>
    <t>الإيرادات الفعلية للربع الأول من السنة المالية 1445/ 1446هـ (2024م)</t>
  </si>
  <si>
    <r>
      <t>الإيرادات الفعلية للربع الأول من السنة المالية</t>
    </r>
    <r>
      <rPr>
        <b/>
        <sz val="16"/>
        <color rgb="FFFF0000"/>
        <rFont val="DIN Next LT Arabic"/>
        <family val="2"/>
      </rPr>
      <t xml:space="preserve"> </t>
    </r>
    <r>
      <rPr>
        <b/>
        <sz val="16"/>
        <color rgb="FF3BA97C"/>
        <rFont val="DIN Next LT Arabic"/>
        <family val="2"/>
      </rPr>
      <t xml:space="preserve">1445/ 1446هـ (2024م) </t>
    </r>
  </si>
  <si>
    <r>
      <t>Actual revenues in Q1 of FY</t>
    </r>
    <r>
      <rPr>
        <b/>
        <sz val="16"/>
        <color rgb="FF3BA97C"/>
        <rFont val="DIN Next LT Arabic"/>
        <family val="2"/>
      </rPr>
      <t xml:space="preserve"> 2024</t>
    </r>
  </si>
  <si>
    <t>Budget Financing in Q1 of FY 2024</t>
  </si>
  <si>
    <t>نتائج الفائض/(العجز) ومصادر التمويـــل للربع الأول للسنة المالية 1445 / 1446هـ  (2024م)</t>
  </si>
  <si>
    <t>Quarterly Budget Performance Report of FY 2024 Q1 (  1445/ 1446 H)</t>
  </si>
  <si>
    <t xml:space="preserve">أداء الميزانية العامة للدولة للربع الأول من السنة المالية الحالية   1445/  1446هـ (2024م) </t>
  </si>
  <si>
    <t>Public debt in Q1 of FY 2024</t>
  </si>
  <si>
    <t>الدين العام للربع الأول للسنة المالية   1445/  1446هـ (2024م)</t>
  </si>
  <si>
    <t>للربع الأول من السنة المالية 1445/ 1446هـ (2024م)</t>
  </si>
  <si>
    <t>in Q1 of FY 2024</t>
  </si>
  <si>
    <t>Current Account of FY 2024</t>
  </si>
  <si>
    <t>الحساب الجاري للسنة المالية 2024م</t>
  </si>
  <si>
    <t xml:space="preserve">أداء الميزانية العامة للدولة للربع الاول من السنة المالية الحالية 1445/ 1446هـ (2024م) </t>
  </si>
  <si>
    <t xml:space="preserve">من الدين </t>
  </si>
  <si>
    <t xml:space="preserve">from Borrowing </t>
  </si>
  <si>
    <t>للسنة المالية 1446/ 1447هـ (2025م)</t>
  </si>
  <si>
    <r>
      <rPr>
        <b/>
        <sz val="12"/>
        <color rgb="FFB5A583"/>
        <rFont val="DIN Next LT Arabic"/>
        <family val="2"/>
      </rPr>
      <t>FY 2024</t>
    </r>
    <r>
      <rPr>
        <sz val="12"/>
        <color rgb="FF028992"/>
        <rFont val="DIN Next LT Arabic"/>
        <family val="2"/>
      </rPr>
      <t xml:space="preserve">
Actual</t>
    </r>
  </si>
  <si>
    <r>
      <rPr>
        <b/>
        <sz val="12"/>
        <color rgb="FFB5A583"/>
        <rFont val="DIN Next LT Arabic"/>
        <family val="2"/>
      </rPr>
      <t>FY 2025</t>
    </r>
    <r>
      <rPr>
        <sz val="12"/>
        <color rgb="FF028992"/>
        <rFont val="DIN Next LT Arabic"/>
        <family val="2"/>
      </rPr>
      <t xml:space="preserve">
Budget</t>
    </r>
  </si>
  <si>
    <t>النتائج الفعلية لميزانية
السنة المالية 1446/1445هـ
(2024م)</t>
  </si>
  <si>
    <t>ميزانية
السنة المالية 1447/1446هـ
(2025م)</t>
  </si>
  <si>
    <t>Spending Until Q1
2025</t>
  </si>
  <si>
    <t>Introduction</t>
  </si>
  <si>
    <t>The Budget Approval of Sectors and Actual Expenditure</t>
  </si>
  <si>
    <t xml:space="preserve"> Closing Balance</t>
  </si>
  <si>
    <t xml:space="preserve">الحساب الجاري </t>
  </si>
  <si>
    <t>Current Account</t>
  </si>
  <si>
    <t xml:space="preserve"> Opening Balance</t>
  </si>
  <si>
    <t>The Definition of revenues and Expenditures</t>
  </si>
  <si>
    <t>للسنة المالية 1447/ 1448هـ (2026م)</t>
  </si>
  <si>
    <t>The Government Budget for FY 2026</t>
  </si>
  <si>
    <r>
      <rPr>
        <b/>
        <sz val="12"/>
        <color rgb="FFB5A583"/>
        <rFont val="DIN Next LT Arabic"/>
        <family val="2"/>
      </rPr>
      <t>FY 2025</t>
    </r>
    <r>
      <rPr>
        <sz val="12"/>
        <color rgb="FF028992"/>
        <rFont val="DIN Next LT Arabic"/>
        <family val="2"/>
      </rPr>
      <t xml:space="preserve">
Actual</t>
    </r>
  </si>
  <si>
    <r>
      <rPr>
        <b/>
        <sz val="12"/>
        <color rgb="FFB5A583"/>
        <rFont val="DIN Next LT Arabic"/>
        <family val="2"/>
      </rPr>
      <t>FY 2026</t>
    </r>
    <r>
      <rPr>
        <sz val="12"/>
        <color rgb="FF028992"/>
        <rFont val="DIN Next LT Arabic"/>
        <family val="2"/>
      </rPr>
      <t xml:space="preserve">
Budget</t>
    </r>
  </si>
  <si>
    <t>Quarterly Budget Performance Report of FY 2026 Q1 (1447/1448 H)</t>
  </si>
  <si>
    <t xml:space="preserve">أداء الميزانية العامة للدولة للربع الأول من السنة المالية الحالية 1447/ 1448هـ (2026م) </t>
  </si>
  <si>
    <t>الميزانية المعتمدة 2026م</t>
  </si>
  <si>
    <t>Budget
2026</t>
  </si>
  <si>
    <t>ميزانية
السنة المالية 1448/1447هـ
(2026م)</t>
  </si>
  <si>
    <t>النتائج الفعلية لميزانية
السنة المالية 1447/1446هـ
(2025م)</t>
  </si>
  <si>
    <r>
      <t xml:space="preserve">The Government Budget 
</t>
    </r>
    <r>
      <rPr>
        <sz val="14"/>
        <color rgb="FF817A65"/>
        <rFont val="DIN Next LT Arabic"/>
        <family val="2"/>
      </rPr>
      <t>For FY 2026</t>
    </r>
  </si>
  <si>
    <r>
      <t xml:space="preserve">الميزانيـــــة العامـــــة للدولــــــة
</t>
    </r>
    <r>
      <rPr>
        <sz val="14"/>
        <color rgb="FF817A65"/>
        <rFont val="DIN Next LT Arabic"/>
        <family val="2"/>
      </rPr>
      <t>للسنة المالية 1448/1447هـ (2026م)</t>
    </r>
  </si>
  <si>
    <t>2026م</t>
  </si>
  <si>
    <r>
      <t xml:space="preserve">الملخص التنفيذي لأداء الميزانيـــــة العامـــــة للدولــــــة
</t>
    </r>
    <r>
      <rPr>
        <sz val="14"/>
        <color rgb="FF817A65"/>
        <rFont val="DIN Next LT Arabic"/>
        <family val="2"/>
      </rPr>
      <t>للنصف الأول من السنة المالية 1448/1447هـ (2026م)</t>
    </r>
  </si>
  <si>
    <r>
      <t xml:space="preserve">رصيد الاحتياطي العام للدولة والحساب الجاري 
</t>
    </r>
    <r>
      <rPr>
        <sz val="14"/>
        <color rgb="FF817A65"/>
        <rFont val="DIN Next LT Arabic"/>
        <family val="2"/>
      </rPr>
      <t>حتى نهاية النصف الأول من السنة المالية 1448/1447هـ (2026م)</t>
    </r>
  </si>
  <si>
    <r>
      <t xml:space="preserve">Government Reserve and Current Account 
</t>
    </r>
    <r>
      <rPr>
        <sz val="14"/>
        <color rgb="FF817A65"/>
        <rFont val="DIN Next LT Arabic"/>
        <family val="2"/>
      </rPr>
      <t>In H1 of FY 2026</t>
    </r>
  </si>
  <si>
    <r>
      <t xml:space="preserve">Executive Summary of The Budget
</t>
    </r>
    <r>
      <rPr>
        <sz val="14"/>
        <color rgb="FF817A65"/>
        <rFont val="DIN Next LT Arabic"/>
        <family val="2"/>
      </rPr>
      <t>Performance Report in H1 of FY 2026</t>
    </r>
  </si>
  <si>
    <t xml:space="preserve">المصروفات الفعلية للربع الثاني من السنة المالية 1447/ 1448هـ (2026م) </t>
  </si>
  <si>
    <t>Q2</t>
  </si>
  <si>
    <r>
      <t xml:space="preserve">أداء الميزانية العامة للدولة للربع الثاني من السنة المالية الحالية </t>
    </r>
    <r>
      <rPr>
        <sz val="11"/>
        <color rgb="FF898989"/>
        <rFont val="DIN Next LT Arabic"/>
        <family val="2"/>
      </rPr>
      <t xml:space="preserve">1447/ 1448هـ (2026م) </t>
    </r>
  </si>
  <si>
    <t>Quarterly Budget Performance Report of FY 2026 Q2 (1447/1448 H)</t>
  </si>
  <si>
    <t>Quarterly Budget Performance Report of FY 2026 H1 (1447/ 1448 H)</t>
  </si>
  <si>
    <t xml:space="preserve">أداء الميزانية العامة للدولة للربع الثاني من السنة المالية الحالية 1447/ 1448هـ (2026م) </t>
  </si>
  <si>
    <t xml:space="preserve">أداء الميزانية العامة للدولة للربع الثاني من السنة المالية الحالية   1447/  1448هـ (2026م) </t>
  </si>
  <si>
    <t>Quarterly Budget Performance Report of FY 2026 Q2 (1447/ 1448H)</t>
  </si>
  <si>
    <t xml:space="preserve">المصروفات الفعلية للنصف الأول من السنة المالية 1447/ 1448هـ (2026م) </t>
  </si>
  <si>
    <t>H1</t>
  </si>
  <si>
    <r>
      <t xml:space="preserve">Non-financial Assets </t>
    </r>
    <r>
      <rPr>
        <sz val="10"/>
        <color rgb="FFA39D87"/>
        <rFont val="DIN Next LT Arabic"/>
        <family val="2"/>
      </rPr>
      <t>(CAPEX)</t>
    </r>
  </si>
  <si>
    <t>**تم تقريب الأرقام إلى اقرب فاصلة عشرية</t>
  </si>
  <si>
    <t>** Figures are rounded up to the nearest decimal point</t>
  </si>
  <si>
    <t>الإيرادات الفعلية للربع الثاني من السنة المالية 1447/ 1448هـ (2026م)</t>
  </si>
  <si>
    <t>الإيرادات الفعلية للنصف الأول من السنة المالية 1447/ 1448هـ (2026م)</t>
  </si>
  <si>
    <t xml:space="preserve">أداء الميزانية العامة للدولة للربع الثاني من السنة المالية الحالية 1447/ 1448هـ (2025م) </t>
  </si>
  <si>
    <t xml:space="preserve"> </t>
  </si>
  <si>
    <t>النتائج الفعلية لأداء الميزانية للربع الثاني من السنة المالية 1447/ 1448هـ (2026م)</t>
  </si>
  <si>
    <t>النتائج الفعلية لأداء الميزانية حتى النصف الأول من السنة المالية 1447/ 1448هـ (2026م)</t>
  </si>
  <si>
    <t>Actual performance in Q2 of FY 2026</t>
  </si>
  <si>
    <r>
      <t xml:space="preserve">أداء الميزانية العامة للدولة للربع الثاني من السنة المالية الحالية </t>
    </r>
    <r>
      <rPr>
        <sz val="11"/>
        <color rgb="FF898989"/>
        <rFont val="DIN Next LT Arabic"/>
        <family val="2"/>
      </rPr>
      <t>1447/ 1448هـ (2026م)</t>
    </r>
  </si>
  <si>
    <t>Quarterly Budget Performance Report of FY 2026 Q2(1447/1448 H)</t>
  </si>
  <si>
    <t>Summary of Q2 Performance</t>
  </si>
  <si>
    <t>حتى نهاية النصف الأول للسنة المالية  1447/  1448هـ (2026م)</t>
  </si>
  <si>
    <t>Actual performance in H1 of FY 2026</t>
  </si>
  <si>
    <t>Actual Revenues in H1 of FY 2026</t>
  </si>
  <si>
    <t>Actual Expenditures in H1 of FY 2026</t>
  </si>
  <si>
    <t>تشمل الضرائب على دخل الشركات والمنشآت والاستقطاع لغير المقيمين.</t>
  </si>
  <si>
    <t>تشمل الضرائب على السلع والخدمات، مثل: القيمة المضافة، والانتقائية، والتصرفات العقارية، والمقابل المالي على الوافدين، وكذلك السماح باستخدام السلع أو مزاولة أنشطة معينة.</t>
  </si>
  <si>
    <t>الضرائب التي تصبح مستحقة الدفع عند عبور السلع الحدود الوطنية أو الجمركية للإقليم الاقتصادي، وقد تفرض لأغراض حماية الكيانات المقيمة المنتجة لنفس السلع.</t>
  </si>
  <si>
    <t>تشمل الضرائب الأخرى المدفوعة من شركات الأعمال، مثل: زكاة الشركات والمنشآت، والضرائب غير المصنفة.</t>
  </si>
  <si>
    <t>هي الإيرادات المستحقة عدا الضرائب، وتشمل الإيرادات من دخل الملكية، التي من ضمنها العوائد المتحققة من وحدات الحكومة العامة، والرسوم الإدارية، والغرامات والجزاءات، إضافة إلى مبيعات المنشآت السوقية.</t>
  </si>
  <si>
    <t>تشمل مجموع المكافآت النقدية أو العينية كالأجور والبدلات مستحقة الدفع للفرد مقابل العمل الذي أنجزه، إضافة إلى مساهمات التأمينات الاجتماعية.</t>
  </si>
  <si>
    <t>تشمل مجموع النفقات على السلع والخدمات اللازمة لتشغيل أعمال الجهات الحكومية، وتشمل النفقات التشغيلية والاستهلاكية، والسلع والخدمات الأخرى اللازمة للقيام بالعملية الإنتاجية.</t>
  </si>
  <si>
    <t>تشمل الفوائد المستحقة على القروض وأدوات الدين الحكومية، مثل: الصكوك الحكومية، والقروض.</t>
  </si>
  <si>
    <t>تشمل النفقات الداعمة التي تقدمها الحكومة إلى المؤسسات الإنتاجية والخدمية لتقليل التكاليف التشغيلية.</t>
  </si>
  <si>
    <t>التحويلات غير الإجبارية والتي تدفع بشكل نقدي أو عيني، وتُمنح إلى حكومات أجنبية أو منظمات دولية أو وحدات حكومية أخرى.</t>
  </si>
  <si>
    <t>النفقات التي تدفع لمستحقي المساعدة الاجتماعية، مثل: المرض أو البطالة أو ظروف أسرية، وتدفع نقديًا أو عينيًا.</t>
  </si>
  <si>
    <t>تشمل المصروفات غير المصنفة في البنود الأخرى.</t>
  </si>
  <si>
    <t>تشمل الإنفاق على الأصول الاقتصادية عدا الأصول المالية، والمستخدمة في إنتاج السلع والخدمات أو في دعم الأنشطة التنموية، وتشمل الأصول المنتجة وغير المنتجة، مثل: الأصول الثابتة، والمخزونات.</t>
  </si>
  <si>
    <t>أبرز مهام القطاعات</t>
  </si>
  <si>
    <t>القطاع</t>
  </si>
  <si>
    <t>يتولــى إدارة العلاقــات الخارجيــة والشــؤون السياســية والدبلوماســية، وخدمــات الشــؤون الإسلاميــة، إضافةً إلــى الشــؤون العدليــة والقضائيــة، وتنظيــم الحــج والعمــرة والعنايــة بالحرميــن الشــريفين، ويشــرف علــى تيســير أعمال الحكومــة المركزيــة وإدارة الهيئــات العامــة، والمحميات الملكية.</t>
  </si>
  <si>
    <t>يتولى الدفــاع عــن المملكــة وحمايــة ســيادتها، وتعزيز القــدرات العســكرية وتطويــر الصناعــات العســكرية وتوطينها، إضافةً إلــى تقديــم الخدمــات الطبيــة في المستشــفيات العســكرية، ودعــم البحــوث العســكرية والتعليــم والتدريــب في الكليات والجامعات العســكرية، ويعمل على تشــغيل المرافق والقواعد والمدن العســكرية وصيانتها.</t>
  </si>
  <si>
    <t>يركز على اســتقرار الأمــن داخليــًا وأمــن الدولــة ويتضمــن حــرس الحــدود، ومكافحــة الإرهــاب والتطــرف والمخــدرات، وإدارة الطوارئ الوطنية، والحمايــة المدنيــة، وإدارة الجــوازات، إضافةً إلى السلامــة المرورية، وإدارة شــؤون إمــارات المناطق الإدارية وتنظيمها، والإصلاحيات والســجون، والأحــوال المدنية، والأمن الســيبراني، والإقامة المميزة.</t>
  </si>
  <si>
    <t>يتولى تخطيط وتنمية المدن وإدارة البيئة الحضرية من خلال تطوير البنية التحتية والخدمات البلدية والتخطيط العمراني، وتحسين المشهد الحضري والمرافق العامة، ورفع كفاءة المدن واستدامتها. كما يسهم في تعزيز جودة الحياة وجاذبية المدن ودعم التنمية الاقتصادية والاجتماعية عبر تطوير المساحات العامة والوجهات الحضرية والمرافق والداعمة للسكان والزوار.</t>
  </si>
  <si>
    <t>يتولى تطوير وتنظيم التعليم بمراحله كافة، والتدريب التقني والمهني والتدريب الاحترافي، شاملًا إنشاء وإدارة المؤسسات التعليمية، وتطوير المناهج، وتأهيل الكوادر الوطنية، ودعم البحث والتطوير والابتكار، والإشراف على التقييم والاعتماد، بما يسهم في رفع جودة المخرجات وتلبية احتياجات التنمية وسوق العمل.</t>
  </si>
  <si>
    <t>يقدم الخدمــات الصحيــة والإســعافية والأبحــاث والخدمات الاجتماعية والتنموية وبرامج الرعاية والحماية الاجتماعية، وبرامج الدعم الاجتماعي، مع تنظيم الجانب الثقافــي والإعلامي والرياضي والترفيهــي.</t>
  </si>
  <si>
    <t>يخــدم قطاع المالية وقطــاع التجــارة وخدمــات الأعمــال، والتحول البيئــي وتنميــة الغطاء النباتــي، ومصــادر الطاقة والميــاه، والثروة المعدنيــة والصناعيــة، إضافــة إلــى تطويــر أعمــال الســياحة والبيئــة الاســتثمارية، وتنميــة الصناعــة والصــادرات ودعــم المنشــآت الصغيــرة والمتوســطة، والأصــول العقاريــة للدولــة، وتعزيــز المحتــوى المحلــي، والاقتصــاد والتخطيــط، والشــراكات الإســتراتيجية الدوليــة.</t>
  </si>
  <si>
    <t>إنشــاء وتطويــر الطــرق وسلامــة النقــل وتنظيــم وســائل النقــل، والموانــئ، والمطــارات، والعقــار، والاتصــالات وتقنية المعلومــات، والبيانــات والــذكاء الاصطناعــي، والحكومــة الرقميــة، والخدمــات البريديــة، والفضــاء والمــدن الصناعيــة.</t>
  </si>
  <si>
    <t>يتولــى القطــاع النفقــات الخاصــة بالمســاهمات في المنظمــات الدوليــة، والبرامــج والمرافــق الحكومية، وتكلفــة الديــن، وتقديــم الإعانات للجهــات الحكومية، وإدارة المخصصات، مثل: مخصص دعــم الميزانية، ومخصص الطــوارئ.</t>
  </si>
  <si>
    <t>Actual Revenues in Q2 of FY 2026 (1447/1448H) Vs Q2 of FY 2025.</t>
  </si>
  <si>
    <t>Actual revenues in H1 of FY 2026 (1447/1448H) Vs. H1 of FY 2025</t>
  </si>
  <si>
    <t>Actual Expenditures in Q2 of FY 2026 (1447/1448H) Vs Q2 of FY 2025.</t>
  </si>
  <si>
    <t>Actual expenditures in H1 of FY 2026 (1447/1448H) Vs. H1 of FY 2025</t>
  </si>
  <si>
    <r>
      <t xml:space="preserve">Results of Surplus/(Deficit) and Financing Sources
</t>
    </r>
    <r>
      <rPr>
        <sz val="12"/>
        <color rgb="FF1E816F"/>
        <rFont val="DIN Next LT Arabic"/>
        <family val="2"/>
      </rPr>
      <t>in H1 of FY 2026 (1447/1448H)</t>
    </r>
  </si>
  <si>
    <t>Until H1 of FY 2026 (1447/1448H)</t>
  </si>
  <si>
    <t>Public debt Until H1 of FY 2026 (1447/1448H)</t>
  </si>
  <si>
    <t>للنصف الأول مـن السنة المالية 1447 /1448هـ (2026م) بالمقارنة مع الفترة المماثلة من العام السابق</t>
  </si>
  <si>
    <t>المنصرف للنصف الأول 2026م</t>
  </si>
  <si>
    <t>Spending Until H1
2026</t>
  </si>
  <si>
    <t>المنصرف للنصف الأول 2025م</t>
  </si>
  <si>
    <t xml:space="preserve"> in H1 of FY 2026 (1447/1448H) Vs. H1 of FY 2025</t>
  </si>
  <si>
    <t>Includes taxes on corporate and enterprise income, and deductions for non-residents.</t>
  </si>
  <si>
    <t>Taxes on goods and services, such as: value-added, excise, real estate dispositions, and financial considerations for expatriates, as well as allowing the use of goods or practicing certain activities.</t>
  </si>
  <si>
    <t>Taxes that become payable when goods cross the national or customs boundaries of the economic zone, and which may be levied for the purposes of protecting resident entities producing the same goods.</t>
  </si>
  <si>
    <t>Other taxes paid by businesses including corporate and establishment zakat; and unclassified taxes.</t>
  </si>
  <si>
    <t>This includes revenue due other than taxes; income from property income; revenues from public government units, administrative fees, fines and penalties; and sales of market establishments.</t>
  </si>
  <si>
    <t>This includes the sum of monetary or in-kind bonuses such as wages and allowances payable to the individual for work performed, in addition to social insurance contributions.</t>
  </si>
  <si>
    <t>The total expenditure includes the goods and services necessary to operate the business of government entities, as well as operational and consumer expenses, and other goods and services necessary to carry out the production process.</t>
  </si>
  <si>
    <t>This includes interest incurred from loans and government debt instruments, such as government bonds and loans.</t>
  </si>
  <si>
    <t>This includes the government support expenditures to productive and service enterprises to reduce operational costs.</t>
  </si>
  <si>
    <t>Non-compulsory remittances (paid in cash or in-kind) given to foreign governments, international organizations, or other government units.</t>
  </si>
  <si>
    <t>Expenses paid to those entitled to social assistance, such as illness, unemployment, or family circumstances, and which are paid in cash or in kind.</t>
  </si>
  <si>
    <t>Includes expenses not categorized in other items.</t>
  </si>
  <si>
    <t>This includes expenditures on economic assets other than financial assets, which are used in the production of goods and services or in supporting development activities, and which includes productive and non-productive assets, such as fixed assets and inventories.</t>
  </si>
  <si>
    <t xml:space="preserve">Sector's Key Missions </t>
  </si>
  <si>
    <t>General Administration</t>
  </si>
  <si>
    <t>It manages foreign relations; political and diplomatic affairs; Islamic affairs services; judicial affairs; organizes Hajj and Umrah; oversees the Two Holy Mosques; and supervises the facilitation of the work of the central government, the administration of public bodies, and the royal reserves.</t>
  </si>
  <si>
    <t>Military</t>
  </si>
  <si>
    <t>It is responsible for defending the Kingdom and protecting its sovereignty; enhancing military capabilities; developing and localizing military industries; providing medical services in military hospitals; supporting military research, education and training in military colleges and universities; and operating and maintaining military facilities, bases, and cities.</t>
  </si>
  <si>
    <t>Security and Administrative Areas</t>
  </si>
  <si>
    <t>This focuses on internal security stability and state security, including: border guards; counter-terrorism, extremism and narcotics; national emergency management; civil protection; passport management; traffic safety; management and organization of the affairs of the emirates of administrative regions; corrections and prisons; civil status; cybersecurity; and privileged residency.</t>
  </si>
  <si>
    <t>It is responsible for the planning and development of cities and the management of the urban environment through the development of infrastructure, municipal services, urban planning, the improvement of the urban landscape and public facilities, and the efficiency and sustainability of cities. It also contributes to enhancing the quality of life and the attractiveness of cities, while supporting economic and social development through the development of public spaces, urban destinations, and facilities that support residents and visitors.</t>
  </si>
  <si>
    <t>It is responsible for the development and organization of education in all its stages, including: technical and vocational training and professional training; the establishment and management of educational institutions; curriculum development; qualification of national cadres; support for research, development and innovation; and supervision of evaluation and accreditation, in a way that contributes to raising the quality of outputs and meeting the needs of development and the labor market.</t>
  </si>
  <si>
    <t>Health and Social Development</t>
  </si>
  <si>
    <t>It provides health, ambulance, research, social and developmental services; welfare and social protection programs; social support programs; and regulation of aspects of culture, media, and sports and entertainment.</t>
  </si>
  <si>
    <t>It serves the finance sector; trade and business services; environmental transformation and vegetation development; energy and water resources; mineral and industrial resources; the development of tourism and investment environment; industry development and exports; support for small- and medium-sized enterprises; real estate assets of the state; promotion of local content; economy and planning; and international strategic partnerships.</t>
  </si>
  <si>
    <t>Basic Fittings &amp; Transportation</t>
  </si>
  <si>
    <t>It includes construction and development of roads; transportation safety and transportation regulation; ports; airports; real estate; communications and information technology; data and artificial intelligence; digital government; postal services; space; and industrial cities.</t>
  </si>
  <si>
    <t>This includes expenditures related to contributions to international organizations; government programs and facilities; the cost of debt; the provision of subsidies to government entities; and the management of allocations, such as the budget support allowance and the emergency allowance.</t>
  </si>
  <si>
    <t>ضرائب على التجارة والمعاملات الدولية</t>
  </si>
  <si>
    <t xml:space="preserve">Taxes on International Trade and Transactions </t>
  </si>
  <si>
    <r>
      <t>الإيرادات الفعلية للنصف الأول من السنة المالية</t>
    </r>
    <r>
      <rPr>
        <b/>
        <sz val="16"/>
        <color rgb="FFFF0000"/>
        <rFont val="DIN Next LT Arabic"/>
        <family val="2"/>
      </rPr>
      <t xml:space="preserve"> </t>
    </r>
    <r>
      <rPr>
        <b/>
        <sz val="16"/>
        <color rgb="FF3BA97C"/>
        <rFont val="DIN Next LT Arabic"/>
        <family val="2"/>
      </rPr>
      <t xml:space="preserve">1447/ 1448هـ (2026م) </t>
    </r>
  </si>
  <si>
    <r>
      <t xml:space="preserve">نتائج الفائض/(العجز) ومصادر التمويـــل 
</t>
    </r>
    <r>
      <rPr>
        <sz val="12"/>
        <color rgb="FF1E816F"/>
        <rFont val="DIN Next LT Arabic"/>
        <family val="2"/>
      </rPr>
      <t>للنصف الأول للسنة المالية 1447 / 1448هـ  (2026م)</t>
    </r>
  </si>
  <si>
    <t>حتى نهاية النصف الأول من السنة المالية 1447/ 1448هـ (2026م)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</si>
</sst>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
  </numFmts>
  <fonts count="58" x14ac:knownFonts="1">
    <font>
      <sz val="11"/>
      <color theme="1"/>
      <name val="Arial"/>
      <family val="2"/>
      <scheme val="minor"/>
    </font>
    <font>
      <sz val="12"/>
      <color rgb="FF028992"/>
      <name val="DIN Next LT Arabic"/>
      <family val="2"/>
    </font>
    <font>
      <b/>
      <sz val="12"/>
      <color rgb="FF028992"/>
      <name val="DIN Next LT Arabic"/>
      <family val="2"/>
    </font>
    <font>
      <sz val="11"/>
      <color rgb="FFB5A583"/>
      <name val="DIN Next LT Arabic"/>
      <family val="2"/>
    </font>
    <font>
      <sz val="12"/>
      <color rgb="FFB5A583"/>
      <name val="DIN Next LT Arabic"/>
      <family val="2"/>
    </font>
    <font>
      <b/>
      <sz val="12"/>
      <color rgb="FFB5A583"/>
      <name val="DIN Next LT Arabic"/>
      <family val="2"/>
    </font>
    <font>
      <b/>
      <sz val="12"/>
      <color theme="0"/>
      <name val="DIN Next LT Arabic"/>
      <family val="2"/>
    </font>
    <font>
      <sz val="10"/>
      <color rgb="FFA39D87"/>
      <name val="DIN Next LT Arabic"/>
      <family val="2"/>
    </font>
    <font>
      <sz val="18"/>
      <color rgb="FF028992"/>
      <name val="DIN Next LT Arabic"/>
      <family val="2"/>
    </font>
    <font>
      <b/>
      <sz val="14"/>
      <color theme="0"/>
      <name val="DIN Next LT Arabic"/>
      <family val="2"/>
    </font>
    <font>
      <sz val="14"/>
      <color rgb="FF817A65"/>
      <name val="DIN Next LT Arabic"/>
      <family val="2"/>
    </font>
    <font>
      <b/>
      <sz val="14"/>
      <color rgb="FF817A65"/>
      <name val="DIN Next LT Arabic"/>
      <family val="2"/>
    </font>
    <font>
      <sz val="11"/>
      <color theme="1"/>
      <name val="Arial"/>
      <family val="2"/>
      <scheme val="minor"/>
    </font>
    <font>
      <b/>
      <sz val="14"/>
      <color rgb="FFFFFFFF"/>
      <name val="DIN Next LT Arabic"/>
      <family val="2"/>
    </font>
    <font>
      <sz val="14"/>
      <color theme="1"/>
      <name val="Arial"/>
      <family val="2"/>
      <scheme val="minor"/>
    </font>
    <font>
      <sz val="12"/>
      <color rgb="FF898989"/>
      <name val="DIN Next LT Arabic"/>
      <family val="2"/>
    </font>
    <font>
      <sz val="11"/>
      <color rgb="FF898989"/>
      <name val="DIN Next LT Arabic"/>
      <family val="2"/>
    </font>
    <font>
      <sz val="12"/>
      <color rgb="FFA39D87"/>
      <name val="DIN Next LT Arabic"/>
      <family val="2"/>
    </font>
    <font>
      <sz val="11"/>
      <color rgb="FFFF0000"/>
      <name val="Arial"/>
      <family val="2"/>
      <scheme val="minor"/>
    </font>
    <font>
      <b/>
      <sz val="12"/>
      <color theme="9"/>
      <name val="DIN Next LT Arabic"/>
      <family val="2"/>
    </font>
    <font>
      <b/>
      <sz val="16"/>
      <color rgb="FFB5A583"/>
      <name val="DIN Next LT Arabic"/>
      <family val="2"/>
    </font>
    <font>
      <sz val="16"/>
      <color rgb="FF028992"/>
      <name val="DIN Next LT Arabic"/>
      <family val="2"/>
    </font>
    <font>
      <b/>
      <sz val="16"/>
      <color rgb="FF028992"/>
      <name val="DIN Next LT Arabic"/>
      <family val="2"/>
    </font>
    <font>
      <b/>
      <sz val="16"/>
      <color theme="1"/>
      <name val="Arial"/>
      <family val="2"/>
      <scheme val="minor"/>
    </font>
    <font>
      <b/>
      <sz val="16"/>
      <color rgb="FF46B179"/>
      <name val="DIN Next LT Arabic"/>
      <family val="2"/>
    </font>
    <font>
      <sz val="16"/>
      <color theme="1"/>
      <name val="Arial"/>
      <family val="2"/>
      <scheme val="minor"/>
    </font>
    <font>
      <sz val="16"/>
      <color rgb="FF46B179"/>
      <name val="DIN Next LT Arabic"/>
      <family val="2"/>
    </font>
    <font>
      <sz val="16"/>
      <color rgb="FFB5A583"/>
      <name val="DIN Next LT Arabic"/>
      <family val="2"/>
    </font>
    <font>
      <b/>
      <sz val="16"/>
      <color rgb="FFA39D87"/>
      <name val="DIN Next LT Arabic"/>
      <family val="2"/>
    </font>
    <font>
      <b/>
      <sz val="16"/>
      <color rgb="FFFFFFFF"/>
      <name val="DIN Next LT Arabic"/>
      <family val="2"/>
    </font>
    <font>
      <b/>
      <sz val="16"/>
      <color theme="0"/>
      <name val="DIN Next LT Arabic"/>
      <family val="2"/>
    </font>
    <font>
      <b/>
      <sz val="12"/>
      <color rgb="FFFFFFFF"/>
      <name val="DIN Next LT Arabic"/>
      <family val="2"/>
    </font>
    <font>
      <sz val="14"/>
      <color rgb="FF028992"/>
      <name val="DIN Next LT Arabic"/>
      <family val="2"/>
    </font>
    <font>
      <u/>
      <sz val="11"/>
      <color theme="10"/>
      <name val="Arial"/>
      <family val="2"/>
      <scheme val="minor"/>
    </font>
    <font>
      <sz val="11"/>
      <color rgb="FF028992"/>
      <name val="Arial"/>
      <family val="2"/>
      <scheme val="minor"/>
    </font>
    <font>
      <sz val="24"/>
      <color rgb="FF028992"/>
      <name val="DIN Next LT Arabic"/>
      <family val="2"/>
    </font>
    <font>
      <sz val="10.5"/>
      <color rgb="FF000000"/>
      <name val="DIN Next LT Arabic"/>
      <family val="2"/>
    </font>
    <font>
      <b/>
      <sz val="10.5"/>
      <color rgb="FF028992"/>
      <name val="DIN Next LT Arabic"/>
      <family val="2"/>
    </font>
    <font>
      <b/>
      <sz val="12"/>
      <color rgb="FF1E816F"/>
      <name val="DIN Next LT Arabic"/>
      <family val="2"/>
    </font>
    <font>
      <b/>
      <sz val="12"/>
      <color rgb="FF1E816F"/>
      <name val="Arial"/>
      <family val="2"/>
      <scheme val="minor"/>
    </font>
    <font>
      <b/>
      <sz val="11"/>
      <color rgb="FF1E816F"/>
      <name val="DIN Next LT Arabic"/>
      <family val="2"/>
    </font>
    <font>
      <sz val="11"/>
      <color rgb="FFECEDEB"/>
      <name val="Arial"/>
      <family val="2"/>
      <scheme val="minor"/>
    </font>
    <font>
      <sz val="10"/>
      <color rgb="FF575757"/>
      <name val="DIN Next LT Arabic"/>
      <family val="2"/>
    </font>
    <font>
      <b/>
      <sz val="16"/>
      <color rgb="FF1E816F"/>
      <name val="DIN Next LT Arabic"/>
      <family val="2"/>
    </font>
    <font>
      <sz val="10"/>
      <color theme="1" tint="0.34998626667073579"/>
      <name val="DIN Next LT Arabic"/>
      <family val="2"/>
    </font>
    <font>
      <sz val="16"/>
      <color rgb="FF1E816F"/>
      <name val="DIN Next LT Arabic"/>
      <family val="2"/>
    </font>
    <font>
      <b/>
      <sz val="12"/>
      <color rgb="FFA39D87"/>
      <name val="DIN Next LT Arabic"/>
      <family val="2"/>
    </font>
    <font>
      <b/>
      <sz val="12"/>
      <color rgb="FFFF0000"/>
      <name val="DIN Next LT Arabic"/>
      <family val="2"/>
    </font>
    <font>
      <b/>
      <sz val="14"/>
      <color rgb="FF028992"/>
      <name val="DIN Next LT Arabic"/>
      <family val="2"/>
    </font>
    <font>
      <b/>
      <sz val="11"/>
      <color theme="1"/>
      <name val="Arial"/>
      <family val="2"/>
      <scheme val="minor"/>
    </font>
    <font>
      <b/>
      <sz val="16"/>
      <color rgb="FFFF0000"/>
      <name val="DIN Next LT Arabic"/>
      <family val="2"/>
    </font>
    <font>
      <b/>
      <sz val="16"/>
      <color rgb="FF3BA97C"/>
      <name val="DIN Next LT Arabic"/>
      <family val="2"/>
    </font>
    <font>
      <sz val="11"/>
      <color theme="1"/>
      <name val="Arial"/>
      <family val="2"/>
      <charset val="178"/>
      <scheme val="minor"/>
    </font>
    <font>
      <b/>
      <sz val="18"/>
      <color rgb="FF028992"/>
      <name val="DIN Next LT Arabic"/>
      <family val="2"/>
    </font>
    <font>
      <sz val="12"/>
      <color rgb="FF1E816F"/>
      <name val="DIN Next LT Arabic"/>
      <family val="2"/>
    </font>
    <font>
      <b/>
      <sz val="11"/>
      <color rgb="FF028992"/>
      <name val="DIN Next LT Arabic"/>
      <family val="2"/>
    </font>
    <font>
      <sz val="12"/>
      <color theme="1"/>
      <name val="DIN Next LT Arabic"/>
      <family val="2"/>
    </font>
    <font>
      <b/>
      <sz val="10.5"/>
      <color rgb="FF000000"/>
      <name val="DIN Next LT Arabic"/>
      <family val="2"/>
    </font>
  </fonts>
  <fills count="12">
    <fill>
      <patternFill patternType="none"/>
    </fill>
    <fill>
      <patternFill patternType="gray125"/>
    </fill>
    <fill>
      <patternFill patternType="solid">
        <fgColor rgb="FFF6F7F5"/>
        <bgColor indexed="64"/>
      </patternFill>
    </fill>
    <fill>
      <patternFill patternType="solid">
        <fgColor rgb="FF3BA97C"/>
        <bgColor indexed="64"/>
      </patternFill>
    </fill>
    <fill>
      <patternFill patternType="solid">
        <fgColor rgb="FF1E816F"/>
        <bgColor indexed="64"/>
      </patternFill>
    </fill>
    <fill>
      <patternFill patternType="solid">
        <fgColor rgb="FFA39D87"/>
        <bgColor indexed="64"/>
      </patternFill>
    </fill>
    <fill>
      <patternFill patternType="solid">
        <fgColor rgb="FF817A65"/>
        <bgColor indexed="64"/>
      </patternFill>
    </fill>
    <fill>
      <patternFill patternType="solid">
        <fgColor rgb="FF028992"/>
        <bgColor indexed="64"/>
      </patternFill>
    </fill>
    <fill>
      <patternFill patternType="solid">
        <fgColor rgb="FFECEDEB"/>
        <bgColor indexed="64"/>
      </patternFill>
    </fill>
    <fill>
      <patternFill patternType="solid">
        <fgColor rgb="FFE1F1E6"/>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style="hair">
        <color theme="0" tint="-0.24994659260841701"/>
      </top>
      <bottom style="hair">
        <color theme="0" tint="-0.24994659260841701"/>
      </bottom>
      <diagonal/>
    </border>
    <border>
      <left/>
      <right/>
      <top/>
      <bottom style="medium">
        <color rgb="FFB5A583"/>
      </bottom>
      <diagonal/>
    </border>
    <border>
      <left/>
      <right/>
      <top/>
      <bottom style="hair">
        <color theme="0" tint="-0.24994659260841701"/>
      </bottom>
      <diagonal/>
    </border>
    <border>
      <left/>
      <right/>
      <top style="hair">
        <color theme="0" tint="-0.24994659260841701"/>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style="hair">
        <color theme="0" tint="-0.24994659260841701"/>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right/>
      <top style="hair">
        <color theme="0" tint="-0.24994659260841701"/>
      </top>
      <bottom style="thin">
        <color theme="0"/>
      </bottom>
      <diagonal/>
    </border>
    <border>
      <left/>
      <right/>
      <top/>
      <bottom style="thick">
        <color rgb="FF000000"/>
      </bottom>
      <diagonal/>
    </border>
    <border>
      <left/>
      <right style="thin">
        <color theme="0"/>
      </right>
      <top style="thin">
        <color theme="0"/>
      </top>
      <bottom style="thin">
        <color theme="0"/>
      </bottom>
      <diagonal/>
    </border>
    <border>
      <left/>
      <right/>
      <top/>
      <bottom style="thin">
        <color indexed="64"/>
      </bottom>
      <diagonal/>
    </border>
  </borders>
  <cellStyleXfs count="5">
    <xf numFmtId="0" fontId="0" fillId="0" borderId="0"/>
    <xf numFmtId="9" fontId="12" fillId="0" borderId="0" applyFont="0" applyFill="0" applyBorder="0" applyAlignment="0" applyProtection="0"/>
    <xf numFmtId="0" fontId="33" fillId="0" borderId="0" applyNumberFormat="0" applyFill="0" applyBorder="0" applyAlignment="0" applyProtection="0"/>
    <xf numFmtId="43" fontId="12" fillId="0" borderId="0" applyFont="0" applyFill="0" applyBorder="0" applyAlignment="0" applyProtection="0"/>
    <xf numFmtId="0" fontId="52" fillId="0" borderId="0"/>
  </cellStyleXfs>
  <cellXfs count="257">
    <xf numFmtId="0" fontId="0" fillId="0" borderId="0" xfId="0"/>
    <xf numFmtId="0" fontId="2" fillId="0" borderId="1" xfId="0" applyFont="1" applyBorder="1" applyAlignment="1">
      <alignment horizontal="right" vertical="center"/>
    </xf>
    <xf numFmtId="0" fontId="2" fillId="0" borderId="1" xfId="0" applyFont="1" applyBorder="1" applyAlignment="1">
      <alignment horizontal="left"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1" fillId="2" borderId="0" xfId="0" applyFont="1" applyFill="1" applyAlignment="1">
      <alignment horizontal="center" vertical="center" wrapText="1"/>
    </xf>
    <xf numFmtId="0" fontId="3" fillId="0" borderId="0" xfId="0" applyFont="1"/>
    <xf numFmtId="0" fontId="4" fillId="2" borderId="0" xfId="0" applyFont="1" applyFill="1" applyAlignment="1">
      <alignment horizontal="center" vertical="center" wrapText="1"/>
    </xf>
    <xf numFmtId="0" fontId="1" fillId="0" borderId="3" xfId="0" applyFont="1" applyBorder="1" applyAlignment="1">
      <alignment horizontal="left" vertical="center"/>
    </xf>
    <xf numFmtId="0" fontId="0" fillId="0" borderId="0" xfId="0" applyAlignment="1">
      <alignment horizontal="left"/>
    </xf>
    <xf numFmtId="0" fontId="4" fillId="0" borderId="0" xfId="0" applyFont="1" applyAlignment="1">
      <alignment horizontal="left" vertical="center"/>
    </xf>
    <xf numFmtId="0" fontId="4" fillId="0" borderId="0" xfId="0" applyFont="1" applyAlignment="1">
      <alignment horizontal="right" vertical="center" readingOrder="2"/>
    </xf>
    <xf numFmtId="0" fontId="2" fillId="0" borderId="0" xfId="0" applyFont="1" applyAlignment="1">
      <alignment horizontal="right" vertical="center"/>
    </xf>
    <xf numFmtId="0" fontId="6" fillId="4" borderId="0" xfId="0" applyFont="1" applyFill="1" applyAlignment="1">
      <alignment horizontal="right" vertical="center"/>
    </xf>
    <xf numFmtId="0" fontId="6" fillId="4" borderId="0" xfId="0" applyFont="1" applyFill="1" applyAlignment="1">
      <alignment horizontal="left" vertical="center"/>
    </xf>
    <xf numFmtId="0" fontId="2" fillId="0" borderId="4" xfId="0" applyFont="1" applyBorder="1" applyAlignment="1">
      <alignment horizontal="right" vertical="center" wrapText="1"/>
    </xf>
    <xf numFmtId="0" fontId="2" fillId="0" borderId="4" xfId="0" applyFont="1" applyBorder="1" applyAlignment="1">
      <alignment horizontal="left" vertical="center" wrapText="1"/>
    </xf>
    <xf numFmtId="0" fontId="6" fillId="5" borderId="0" xfId="0" applyFont="1" applyFill="1" applyAlignment="1">
      <alignment horizontal="center" vertical="center" wrapText="1"/>
    </xf>
    <xf numFmtId="0" fontId="1" fillId="0" borderId="0" xfId="0" applyFont="1" applyAlignment="1">
      <alignment horizontal="left" vertical="center"/>
    </xf>
    <xf numFmtId="0" fontId="6" fillId="6" borderId="0" xfId="0" applyFont="1" applyFill="1" applyAlignment="1">
      <alignment horizontal="right" vertical="center"/>
    </xf>
    <xf numFmtId="0" fontId="6" fillId="6" borderId="0" xfId="0" applyFont="1" applyFill="1" applyAlignment="1">
      <alignment horizontal="left" vertical="center"/>
    </xf>
    <xf numFmtId="0" fontId="1" fillId="0" borderId="3" xfId="0" applyFont="1" applyBorder="1" applyAlignment="1">
      <alignment horizontal="right" vertical="center"/>
    </xf>
    <xf numFmtId="0" fontId="1" fillId="0" borderId="0" xfId="0" applyFont="1" applyAlignment="1">
      <alignment horizontal="right" vertical="center"/>
    </xf>
    <xf numFmtId="0" fontId="8" fillId="0" borderId="0" xfId="0" applyFont="1"/>
    <xf numFmtId="0" fontId="3" fillId="0" borderId="0" xfId="0" applyFont="1" applyAlignment="1">
      <alignment horizontal="right"/>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3" fontId="6" fillId="7" borderId="0" xfId="0" applyNumberFormat="1" applyFont="1" applyFill="1" applyAlignment="1">
      <alignment horizontal="center" vertical="center"/>
    </xf>
    <xf numFmtId="0" fontId="2" fillId="0" borderId="0" xfId="0" applyFont="1" applyAlignment="1">
      <alignment vertical="center"/>
    </xf>
    <xf numFmtId="0" fontId="6" fillId="7" borderId="0" xfId="0" applyFont="1" applyFill="1" applyAlignment="1">
      <alignment horizontal="right" vertical="center"/>
    </xf>
    <xf numFmtId="0" fontId="6" fillId="7" borderId="0" xfId="0" applyFont="1" applyFill="1" applyAlignment="1">
      <alignment horizontal="left" vertical="center"/>
    </xf>
    <xf numFmtId="0" fontId="3" fillId="0" borderId="0" xfId="0" applyFont="1" applyAlignment="1">
      <alignment horizontal="left"/>
    </xf>
    <xf numFmtId="3" fontId="2" fillId="0" borderId="3" xfId="0" applyNumberFormat="1" applyFont="1" applyBorder="1" applyAlignment="1">
      <alignment horizontal="right" vertical="center" indent="3"/>
    </xf>
    <xf numFmtId="3" fontId="2" fillId="0" borderId="1" xfId="0" applyNumberFormat="1" applyFont="1" applyBorder="1" applyAlignment="1">
      <alignment horizontal="right" vertical="center" indent="3"/>
    </xf>
    <xf numFmtId="3" fontId="2" fillId="0" borderId="4" xfId="0" applyNumberFormat="1" applyFont="1" applyBorder="1" applyAlignment="1">
      <alignment horizontal="right" vertical="center" indent="3"/>
    </xf>
    <xf numFmtId="3" fontId="2" fillId="0" borderId="3" xfId="0" applyNumberFormat="1" applyFont="1" applyBorder="1" applyAlignment="1">
      <alignment horizontal="left" vertical="center" indent="3"/>
    </xf>
    <xf numFmtId="3" fontId="2" fillId="0" borderId="1" xfId="0" applyNumberFormat="1" applyFont="1" applyBorder="1" applyAlignment="1">
      <alignment horizontal="left" vertical="center" indent="3"/>
    </xf>
    <xf numFmtId="3" fontId="2" fillId="0" borderId="4" xfId="0" applyNumberFormat="1" applyFont="1" applyBorder="1" applyAlignment="1">
      <alignment horizontal="left" vertical="center" indent="3"/>
    </xf>
    <xf numFmtId="0" fontId="9" fillId="7" borderId="0" xfId="0" applyFont="1" applyFill="1" applyAlignment="1">
      <alignment horizontal="center" vertical="center"/>
    </xf>
    <xf numFmtId="0" fontId="11" fillId="8" borderId="0" xfId="0" applyFont="1" applyFill="1" applyAlignment="1">
      <alignment horizontal="right" vertical="center"/>
    </xf>
    <xf numFmtId="0" fontId="11" fillId="8" borderId="0" xfId="0" applyFont="1" applyFill="1" applyAlignment="1">
      <alignment horizontal="right" vertical="center" wrapText="1"/>
    </xf>
    <xf numFmtId="0" fontId="11" fillId="8" borderId="0" xfId="0" applyFont="1" applyFill="1" applyAlignment="1">
      <alignment horizontal="left" vertical="center" wrapText="1"/>
    </xf>
    <xf numFmtId="0" fontId="11" fillId="8" borderId="0" xfId="0" applyFont="1" applyFill="1" applyAlignment="1">
      <alignment horizontal="left" vertical="center"/>
    </xf>
    <xf numFmtId="0" fontId="2" fillId="8" borderId="14" xfId="0" applyFont="1" applyFill="1" applyBorder="1" applyAlignment="1">
      <alignment horizontal="center" vertical="center" wrapText="1"/>
    </xf>
    <xf numFmtId="0" fontId="2" fillId="8" borderId="12" xfId="0" applyFont="1" applyFill="1" applyBorder="1" applyAlignment="1">
      <alignment horizontal="center" vertical="center" wrapText="1"/>
    </xf>
    <xf numFmtId="3" fontId="5" fillId="9" borderId="12" xfId="0" applyNumberFormat="1" applyFont="1" applyFill="1" applyBorder="1" applyAlignment="1">
      <alignment horizontal="center" vertical="center" wrapText="1"/>
    </xf>
    <xf numFmtId="0" fontId="14" fillId="0" borderId="0" xfId="0" applyFont="1"/>
    <xf numFmtId="0" fontId="14" fillId="0" borderId="0" xfId="0" applyFont="1" applyAlignment="1">
      <alignment horizontal="left"/>
    </xf>
    <xf numFmtId="0" fontId="15" fillId="0" borderId="0" xfId="0" applyFont="1"/>
    <xf numFmtId="0" fontId="15" fillId="0" borderId="0" xfId="0" applyFont="1" applyAlignment="1">
      <alignment horizontal="center" vertical="center" readingOrder="1"/>
    </xf>
    <xf numFmtId="3" fontId="5" fillId="9" borderId="9" xfId="0" applyNumberFormat="1" applyFont="1" applyFill="1" applyBorder="1" applyAlignment="1">
      <alignment horizontal="center" vertical="center" wrapText="1"/>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37" fontId="19" fillId="0" borderId="2" xfId="0" applyNumberFormat="1" applyFont="1" applyBorder="1" applyAlignment="1">
      <alignment horizontal="center" vertical="center"/>
    </xf>
    <xf numFmtId="0" fontId="18" fillId="0" borderId="0" xfId="0" applyFont="1"/>
    <xf numFmtId="0" fontId="18" fillId="10" borderId="0" xfId="0" applyFont="1" applyFill="1"/>
    <xf numFmtId="3" fontId="2" fillId="0" borderId="4" xfId="0" applyNumberFormat="1" applyFont="1" applyBorder="1" applyAlignment="1">
      <alignment horizontal="center" vertical="center"/>
    </xf>
    <xf numFmtId="9" fontId="2" fillId="0" borderId="3" xfId="1" applyFont="1" applyBorder="1" applyAlignment="1">
      <alignment horizontal="center" vertical="center"/>
    </xf>
    <xf numFmtId="9" fontId="1" fillId="0" borderId="1" xfId="1" applyFont="1" applyBorder="1" applyAlignment="1">
      <alignment horizontal="center" vertical="center"/>
    </xf>
    <xf numFmtId="9" fontId="2" fillId="0" borderId="4" xfId="1" applyFont="1" applyBorder="1" applyAlignment="1">
      <alignment horizontal="center" vertical="center"/>
    </xf>
    <xf numFmtId="9" fontId="6" fillId="4" borderId="0" xfId="1" applyFont="1" applyFill="1" applyAlignment="1">
      <alignment horizontal="center" vertical="center"/>
    </xf>
    <xf numFmtId="3" fontId="2" fillId="0" borderId="0" xfId="0" applyNumberFormat="1" applyFont="1" applyAlignment="1">
      <alignment horizontal="center" vertical="center"/>
    </xf>
    <xf numFmtId="3" fontId="6" fillId="6" borderId="0" xfId="0" applyNumberFormat="1" applyFont="1" applyFill="1" applyAlignment="1">
      <alignment horizontal="center" vertical="center"/>
    </xf>
    <xf numFmtId="9" fontId="2" fillId="0" borderId="0" xfId="1" applyFont="1" applyAlignment="1">
      <alignment horizontal="center" vertical="center"/>
    </xf>
    <xf numFmtId="9" fontId="6" fillId="6" borderId="0" xfId="1" applyFont="1" applyFill="1" applyAlignment="1">
      <alignment horizontal="center" vertical="center"/>
    </xf>
    <xf numFmtId="0" fontId="15" fillId="0" borderId="0" xfId="0" applyFont="1" applyAlignment="1">
      <alignment horizontal="left" vertical="center" readingOrder="1"/>
    </xf>
    <xf numFmtId="0" fontId="20" fillId="0" borderId="0" xfId="0" applyFont="1" applyAlignment="1">
      <alignment horizontal="right" vertical="center" readingOrder="1"/>
    </xf>
    <xf numFmtId="0" fontId="21" fillId="0" borderId="0" xfId="0" applyFont="1"/>
    <xf numFmtId="0" fontId="20" fillId="0" borderId="0" xfId="0" applyFont="1" applyAlignment="1">
      <alignment horizontal="left" vertical="center" readingOrder="1"/>
    </xf>
    <xf numFmtId="0" fontId="22" fillId="0" borderId="0" xfId="0" applyFont="1"/>
    <xf numFmtId="0" fontId="23" fillId="0" borderId="0" xfId="0" applyFont="1"/>
    <xf numFmtId="0" fontId="24" fillId="0" borderId="0" xfId="0" applyFont="1" applyAlignment="1">
      <alignment horizontal="right" vertical="center" readingOrder="2"/>
    </xf>
    <xf numFmtId="0" fontId="25" fillId="0" borderId="0" xfId="0" applyFont="1"/>
    <xf numFmtId="0" fontId="24" fillId="0" borderId="0" xfId="0" applyFont="1" applyAlignment="1">
      <alignment horizontal="left" vertical="center" readingOrder="1"/>
    </xf>
    <xf numFmtId="0" fontId="26" fillId="0" borderId="0" xfId="0" applyFont="1" applyAlignment="1">
      <alignment horizontal="right" vertical="center" readingOrder="2"/>
    </xf>
    <xf numFmtId="0" fontId="26" fillId="0" borderId="0" xfId="0" applyFont="1" applyAlignment="1">
      <alignment horizontal="left" vertical="center" readingOrder="1"/>
    </xf>
    <xf numFmtId="0" fontId="27" fillId="0" borderId="0" xfId="0" applyFont="1" applyAlignment="1">
      <alignment horizontal="right" vertical="center" readingOrder="1"/>
    </xf>
    <xf numFmtId="0" fontId="9" fillId="3" borderId="0" xfId="0" applyFont="1" applyFill="1" applyAlignment="1">
      <alignment horizontal="center" vertical="center"/>
    </xf>
    <xf numFmtId="0" fontId="9" fillId="3" borderId="0" xfId="0" applyFont="1" applyFill="1" applyAlignment="1">
      <alignment horizontal="center" vertical="center" wrapText="1"/>
    </xf>
    <xf numFmtId="0" fontId="25" fillId="0" borderId="0" xfId="0" applyFont="1" applyAlignment="1">
      <alignment horizontal="right"/>
    </xf>
    <xf numFmtId="0" fontId="24" fillId="0" borderId="0" xfId="0" applyFont="1" applyAlignment="1">
      <alignment horizontal="left" vertical="center" readingOrder="2"/>
    </xf>
    <xf numFmtId="0" fontId="28" fillId="0" borderId="0" xfId="0" applyFont="1" applyAlignment="1">
      <alignment horizontal="right" vertical="center" readingOrder="2"/>
    </xf>
    <xf numFmtId="0" fontId="25" fillId="0" borderId="0" xfId="0" applyFont="1" applyAlignment="1">
      <alignment horizontal="left"/>
    </xf>
    <xf numFmtId="0" fontId="28" fillId="0" borderId="0" xfId="0" applyFont="1" applyAlignment="1">
      <alignment horizontal="left" vertical="center" readingOrder="1"/>
    </xf>
    <xf numFmtId="0" fontId="31" fillId="6" borderId="0" xfId="0" applyFont="1" applyFill="1" applyAlignment="1">
      <alignment horizontal="right" vertical="center" wrapText="1" readingOrder="2"/>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32" fillId="0" borderId="0" xfId="0" applyFont="1"/>
    <xf numFmtId="0" fontId="11" fillId="8" borderId="0" xfId="2" applyFont="1" applyFill="1" applyAlignment="1">
      <alignment horizontal="right" vertical="center" wrapText="1"/>
    </xf>
    <xf numFmtId="0" fontId="11" fillId="8" borderId="0" xfId="2" applyFont="1" applyFill="1" applyAlignment="1">
      <alignment horizontal="right" vertical="center"/>
    </xf>
    <xf numFmtId="0" fontId="11" fillId="8" borderId="0" xfId="2" applyFont="1" applyFill="1" applyAlignment="1">
      <alignment horizontal="left" vertical="center" wrapText="1"/>
    </xf>
    <xf numFmtId="0" fontId="11" fillId="8" borderId="0" xfId="2" applyFont="1" applyFill="1" applyAlignment="1">
      <alignment horizontal="left" vertical="center"/>
    </xf>
    <xf numFmtId="0" fontId="34" fillId="0" borderId="0" xfId="0" applyFont="1"/>
    <xf numFmtId="0" fontId="35" fillId="0" borderId="0" xfId="0" applyFont="1" applyAlignment="1">
      <alignment horizontal="right" vertical="center" readingOrder="2"/>
    </xf>
    <xf numFmtId="0" fontId="36" fillId="11" borderId="0" xfId="0" applyFont="1" applyFill="1" applyAlignment="1">
      <alignment horizontal="right" vertical="center" wrapText="1" readingOrder="2"/>
    </xf>
    <xf numFmtId="0" fontId="37" fillId="9" borderId="0" xfId="0" applyFont="1" applyFill="1" applyAlignment="1">
      <alignment horizontal="center" vertical="center" wrapText="1" readingOrder="2"/>
    </xf>
    <xf numFmtId="0" fontId="37" fillId="9" borderId="0" xfId="0" applyFont="1" applyFill="1" applyAlignment="1">
      <alignment horizontal="center" vertical="center" wrapText="1" readingOrder="1"/>
    </xf>
    <xf numFmtId="0" fontId="36" fillId="2" borderId="0" xfId="0" applyFont="1" applyFill="1" applyAlignment="1">
      <alignment horizontal="right" vertical="center" wrapText="1" readingOrder="2"/>
    </xf>
    <xf numFmtId="0" fontId="36" fillId="2" borderId="16" xfId="0" applyFont="1" applyFill="1" applyBorder="1" applyAlignment="1">
      <alignment horizontal="right" vertical="center" wrapText="1" readingOrder="2"/>
    </xf>
    <xf numFmtId="0" fontId="36" fillId="0" borderId="0" xfId="0" applyFont="1" applyAlignment="1">
      <alignment horizontal="right" vertical="center" wrapText="1" readingOrder="2"/>
    </xf>
    <xf numFmtId="3" fontId="1" fillId="0" borderId="1" xfId="0" applyNumberFormat="1" applyFont="1" applyBorder="1" applyAlignment="1">
      <alignment horizontal="center" vertical="center"/>
    </xf>
    <xf numFmtId="37" fontId="6" fillId="4" borderId="0" xfId="0" applyNumberFormat="1" applyFont="1" applyFill="1" applyAlignment="1">
      <alignment horizontal="center" vertical="center"/>
    </xf>
    <xf numFmtId="0" fontId="22" fillId="0" borderId="0" xfId="0" applyFont="1" applyAlignment="1">
      <alignment horizontal="right" vertical="center"/>
    </xf>
    <xf numFmtId="0" fontId="32" fillId="0" borderId="0" xfId="0" applyFont="1" applyAlignment="1">
      <alignment horizontal="right" vertical="center"/>
    </xf>
    <xf numFmtId="0" fontId="27" fillId="0" borderId="0" xfId="0" applyFont="1"/>
    <xf numFmtId="0" fontId="38" fillId="0" borderId="0" xfId="0" applyFont="1"/>
    <xf numFmtId="0" fontId="39" fillId="0" borderId="0" xfId="0" applyFont="1"/>
    <xf numFmtId="0" fontId="40" fillId="0" borderId="0" xfId="0" applyFont="1" applyAlignment="1">
      <alignment horizontal="right"/>
    </xf>
    <xf numFmtId="0" fontId="40" fillId="0" borderId="0" xfId="0" applyFont="1" applyAlignment="1">
      <alignment horizontal="left"/>
    </xf>
    <xf numFmtId="0" fontId="41" fillId="0" borderId="0" xfId="0" applyFont="1"/>
    <xf numFmtId="0" fontId="43" fillId="0" borderId="0" xfId="0" applyFont="1" applyAlignment="1">
      <alignment horizontal="right" vertical="center" readingOrder="2"/>
    </xf>
    <xf numFmtId="0" fontId="43" fillId="0" borderId="0" xfId="0" applyFont="1" applyAlignment="1">
      <alignment horizontal="center" vertical="center" readingOrder="2"/>
    </xf>
    <xf numFmtId="0" fontId="8" fillId="0" borderId="0" xfId="0" applyFont="1" applyAlignment="1">
      <alignment vertical="center"/>
    </xf>
    <xf numFmtId="0" fontId="0" fillId="0" borderId="0" xfId="0" applyAlignment="1">
      <alignment vertical="center"/>
    </xf>
    <xf numFmtId="164" fontId="0" fillId="0" borderId="0" xfId="3" applyNumberFormat="1" applyFont="1"/>
    <xf numFmtId="0" fontId="35" fillId="0" borderId="0" xfId="0" applyFont="1" applyAlignment="1">
      <alignment horizontal="left" vertical="center" readingOrder="2"/>
    </xf>
    <xf numFmtId="0" fontId="45" fillId="0" borderId="0" xfId="0" applyFont="1" applyAlignment="1">
      <alignment horizontal="left"/>
    </xf>
    <xf numFmtId="0" fontId="45" fillId="0" borderId="0" xfId="0" applyFont="1"/>
    <xf numFmtId="0" fontId="36" fillId="2" borderId="0" xfId="0" applyFont="1" applyFill="1" applyAlignment="1">
      <alignment horizontal="left" vertical="center" wrapText="1" readingOrder="1"/>
    </xf>
    <xf numFmtId="0" fontId="36" fillId="11" borderId="0" xfId="0" applyFont="1" applyFill="1" applyAlignment="1">
      <alignment horizontal="left" vertical="center" wrapText="1" readingOrder="1"/>
    </xf>
    <xf numFmtId="0" fontId="36" fillId="2" borderId="16" xfId="0" applyFont="1" applyFill="1" applyBorder="1" applyAlignment="1">
      <alignment horizontal="left" vertical="center" wrapText="1" readingOrder="1"/>
    </xf>
    <xf numFmtId="0" fontId="46" fillId="0" borderId="2" xfId="0" applyFont="1" applyBorder="1" applyAlignment="1">
      <alignment horizontal="left" vertical="center"/>
    </xf>
    <xf numFmtId="0" fontId="46" fillId="0" borderId="2" xfId="0" applyFont="1" applyBorder="1" applyAlignment="1">
      <alignment horizontal="right" vertical="center"/>
    </xf>
    <xf numFmtId="9" fontId="0" fillId="0" borderId="0" xfId="1" applyFont="1"/>
    <xf numFmtId="0" fontId="0" fillId="0" borderId="0" xfId="1" applyNumberFormat="1" applyFont="1"/>
    <xf numFmtId="37" fontId="47" fillId="0" borderId="0" xfId="0" applyNumberFormat="1" applyFont="1" applyAlignment="1">
      <alignment horizontal="center" vertical="center"/>
    </xf>
    <xf numFmtId="0" fontId="22" fillId="0" borderId="0" xfId="0" applyFont="1" applyAlignment="1">
      <alignment horizontal="right"/>
    </xf>
    <xf numFmtId="3" fontId="48" fillId="0" borderId="0" xfId="0" applyNumberFormat="1" applyFont="1" applyAlignment="1">
      <alignment horizontal="right" vertical="center"/>
    </xf>
    <xf numFmtId="3" fontId="48" fillId="0" borderId="0" xfId="0" applyNumberFormat="1" applyFont="1" applyAlignment="1">
      <alignment horizontal="center" vertical="center"/>
    </xf>
    <xf numFmtId="38" fontId="48" fillId="0" borderId="0" xfId="0" applyNumberFormat="1" applyFont="1" applyAlignment="1">
      <alignment horizontal="left" vertical="center"/>
    </xf>
    <xf numFmtId="3" fontId="48" fillId="0" borderId="3" xfId="0" applyNumberFormat="1" applyFont="1" applyBorder="1" applyAlignment="1">
      <alignment horizontal="right" vertical="center"/>
    </xf>
    <xf numFmtId="3" fontId="48" fillId="0" borderId="3" xfId="0" applyNumberFormat="1" applyFont="1" applyBorder="1" applyAlignment="1">
      <alignment horizontal="left" vertical="center"/>
    </xf>
    <xf numFmtId="0" fontId="15" fillId="0" borderId="0" xfId="0" applyFont="1" applyAlignment="1">
      <alignment horizontal="right"/>
    </xf>
    <xf numFmtId="3" fontId="48" fillId="0" borderId="3" xfId="0" applyNumberFormat="1" applyFont="1" applyBorder="1" applyAlignment="1">
      <alignment horizontal="center" vertical="center"/>
    </xf>
    <xf numFmtId="0" fontId="11" fillId="8" borderId="0" xfId="2" applyFont="1" applyFill="1" applyAlignment="1">
      <alignment horizontal="left" vertical="center" wrapText="1" readingOrder="1"/>
    </xf>
    <xf numFmtId="164" fontId="49" fillId="0" borderId="0" xfId="3" applyNumberFormat="1" applyFont="1" applyAlignment="1">
      <alignment horizontal="center"/>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9" fillId="5" borderId="0" xfId="0" applyFont="1" applyFill="1" applyAlignment="1">
      <alignment horizontal="center" vertical="center"/>
    </xf>
    <xf numFmtId="0" fontId="9" fillId="3" borderId="0" xfId="0" applyFont="1" applyFill="1" applyAlignment="1">
      <alignment horizontal="center" vertical="center"/>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3" fontId="0" fillId="0" borderId="0" xfId="0" applyNumberFormat="1"/>
    <xf numFmtId="0" fontId="11" fillId="8" borderId="0" xfId="2" applyFont="1" applyFill="1" applyAlignment="1">
      <alignment horizontal="right" vertical="center" wrapText="1" readingOrder="1"/>
    </xf>
    <xf numFmtId="9" fontId="0" fillId="0" borderId="0" xfId="1" applyFont="1" applyAlignment="1">
      <alignment horizontal="left"/>
    </xf>
    <xf numFmtId="0" fontId="53" fillId="0" borderId="0" xfId="0" applyFont="1" applyAlignment="1">
      <alignment vertical="center"/>
    </xf>
    <xf numFmtId="0" fontId="20" fillId="0" borderId="0" xfId="0" applyFont="1" applyAlignment="1">
      <alignment horizontal="right" vertical="center" readingOrder="2"/>
    </xf>
    <xf numFmtId="0" fontId="38" fillId="0" borderId="0" xfId="0" applyFont="1" applyAlignment="1">
      <alignment vertical="center" wrapText="1"/>
    </xf>
    <xf numFmtId="0" fontId="35" fillId="0" borderId="0" xfId="0" applyFont="1" applyAlignment="1">
      <alignment horizontal="left" vertical="center" readingOrder="1"/>
    </xf>
    <xf numFmtId="0" fontId="51" fillId="0" borderId="0" xfId="0" applyFont="1" applyAlignment="1">
      <alignment horizontal="left" vertical="center" readingOrder="1"/>
    </xf>
    <xf numFmtId="0" fontId="38" fillId="0" borderId="0" xfId="0" applyFont="1" applyAlignment="1">
      <alignment wrapText="1"/>
    </xf>
    <xf numFmtId="0" fontId="2" fillId="0" borderId="0" xfId="0" applyFont="1"/>
    <xf numFmtId="0" fontId="55" fillId="0" borderId="0" xfId="0" applyFont="1" applyAlignment="1">
      <alignment horizontal="left"/>
    </xf>
    <xf numFmtId="0" fontId="55" fillId="0" borderId="0" xfId="0" applyFont="1" applyAlignment="1">
      <alignment horizontal="right"/>
    </xf>
    <xf numFmtId="3" fontId="2" fillId="0" borderId="3" xfId="0" applyNumberFormat="1" applyFont="1" applyBorder="1" applyAlignment="1">
      <alignment horizontal="center" vertical="center"/>
    </xf>
    <xf numFmtId="37" fontId="6" fillId="4" borderId="0" xfId="0" applyNumberFormat="1" applyFont="1" applyFill="1" applyAlignment="1">
      <alignment horizontal="center" vertical="center"/>
    </xf>
    <xf numFmtId="3" fontId="6" fillId="6" borderId="0" xfId="0" applyNumberFormat="1" applyFont="1" applyFill="1" applyAlignment="1">
      <alignment horizontal="center" vertical="center"/>
    </xf>
    <xf numFmtId="9" fontId="1" fillId="0" borderId="3" xfId="1" applyFont="1" applyBorder="1" applyAlignment="1">
      <alignment horizontal="center" vertical="center"/>
    </xf>
    <xf numFmtId="3" fontId="1" fillId="0" borderId="3"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 xfId="0" applyNumberFormat="1" applyFont="1" applyBorder="1" applyAlignment="1">
      <alignment horizontal="center" vertical="center"/>
    </xf>
    <xf numFmtId="0" fontId="29" fillId="5" borderId="0" xfId="0" applyFont="1" applyFill="1" applyAlignment="1">
      <alignment horizontal="center" vertical="center" wrapText="1" readingOrder="1"/>
    </xf>
    <xf numFmtId="0" fontId="29" fillId="5" borderId="3" xfId="0" applyFont="1" applyFill="1" applyBorder="1" applyAlignment="1">
      <alignment horizontal="center" vertical="center" wrapText="1" readingOrder="1"/>
    </xf>
    <xf numFmtId="3" fontId="6" fillId="6" borderId="0" xfId="0" applyNumberFormat="1" applyFont="1" applyFill="1" applyAlignment="1">
      <alignment horizontal="center" vertical="center"/>
    </xf>
    <xf numFmtId="3" fontId="2" fillId="0" borderId="3" xfId="0" applyNumberFormat="1" applyFont="1" applyBorder="1" applyAlignment="1">
      <alignment horizontal="center" vertical="center"/>
    </xf>
    <xf numFmtId="3" fontId="2" fillId="0" borderId="3" xfId="0" applyNumberFormat="1" applyFont="1" applyBorder="1" applyAlignment="1">
      <alignment horizontal="center"/>
    </xf>
    <xf numFmtId="3" fontId="2" fillId="0" borderId="4" xfId="0" applyNumberFormat="1" applyFont="1" applyBorder="1" applyAlignment="1">
      <alignment horizontal="center"/>
    </xf>
    <xf numFmtId="3" fontId="2" fillId="0" borderId="3"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9" fontId="1" fillId="0" borderId="1" xfId="1" applyNumberFormat="1" applyFont="1" applyBorder="1" applyAlignment="1">
      <alignment horizontal="center" vertical="center"/>
    </xf>
    <xf numFmtId="164" fontId="2" fillId="0" borderId="1" xfId="3" applyNumberFormat="1" applyFont="1" applyBorder="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center" vertical="center" wrapText="1" readingOrder="1"/>
    </xf>
    <xf numFmtId="3" fontId="2" fillId="0" borderId="3" xfId="0" applyNumberFormat="1" applyFont="1" applyBorder="1" applyAlignment="1">
      <alignment horizontal="center" vertical="center"/>
    </xf>
    <xf numFmtId="3" fontId="1" fillId="0" borderId="1"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3" fontId="2" fillId="0" borderId="1" xfId="0" applyNumberFormat="1" applyFont="1" applyBorder="1" applyAlignment="1">
      <alignment horizontal="center" vertical="center"/>
    </xf>
    <xf numFmtId="37" fontId="6" fillId="4" borderId="4" xfId="0" applyNumberFormat="1" applyFont="1" applyFill="1" applyBorder="1" applyAlignment="1">
      <alignment horizontal="center" vertical="center"/>
    </xf>
    <xf numFmtId="0" fontId="9" fillId="5" borderId="0" xfId="0" applyFont="1" applyFill="1" applyAlignment="1">
      <alignment horizontal="center" vertical="center"/>
    </xf>
    <xf numFmtId="0" fontId="9" fillId="5" borderId="0" xfId="0" applyFont="1" applyFill="1" applyAlignment="1">
      <alignment horizontal="center" vertical="center" wrapText="1"/>
    </xf>
    <xf numFmtId="0" fontId="29" fillId="5" borderId="0" xfId="0" applyFont="1" applyFill="1" applyAlignment="1">
      <alignment horizontal="center" vertical="center" wrapText="1" readingOrder="1"/>
    </xf>
    <xf numFmtId="3" fontId="6" fillId="6" borderId="0" xfId="0" applyNumberFormat="1" applyFont="1" applyFill="1" applyAlignment="1">
      <alignment horizontal="center" vertical="center"/>
    </xf>
    <xf numFmtId="0" fontId="49" fillId="0" borderId="0" xfId="0" applyFont="1"/>
    <xf numFmtId="0" fontId="30" fillId="5" borderId="0" xfId="0" applyFont="1" applyFill="1" applyAlignment="1">
      <alignment vertical="center"/>
    </xf>
    <xf numFmtId="0" fontId="1" fillId="0" borderId="3"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6" fillId="6" borderId="0" xfId="0" applyFont="1" applyFill="1" applyAlignment="1">
      <alignment vertical="center"/>
    </xf>
    <xf numFmtId="43" fontId="0" fillId="0" borderId="0" xfId="0" applyNumberFormat="1"/>
    <xf numFmtId="3" fontId="2" fillId="9" borderId="3" xfId="0" applyNumberFormat="1" applyFont="1" applyFill="1" applyBorder="1" applyAlignment="1">
      <alignment horizontal="center"/>
    </xf>
    <xf numFmtId="0" fontId="9" fillId="3" borderId="0" xfId="0" applyFont="1" applyFill="1" applyAlignment="1">
      <alignment vertical="center"/>
    </xf>
    <xf numFmtId="0" fontId="1" fillId="0" borderId="3" xfId="0" applyFont="1" applyBorder="1" applyAlignment="1">
      <alignment horizontal="right" vertical="center" wrapText="1"/>
    </xf>
    <xf numFmtId="0" fontId="3" fillId="0" borderId="0" xfId="0" applyFont="1" applyAlignment="1">
      <alignment horizontal="left" vertical="center"/>
    </xf>
    <xf numFmtId="164" fontId="56" fillId="11" borderId="17" xfId="3" applyNumberFormat="1" applyFont="1" applyFill="1" applyBorder="1"/>
    <xf numFmtId="0" fontId="3" fillId="0" borderId="0" xfId="0" applyFont="1" applyAlignment="1">
      <alignment horizontal="right" readingOrder="2"/>
    </xf>
    <xf numFmtId="9" fontId="1" fillId="0" borderId="3" xfId="1" applyNumberFormat="1" applyFont="1" applyBorder="1" applyAlignment="1">
      <alignment horizontal="center" vertical="center"/>
    </xf>
    <xf numFmtId="0" fontId="57" fillId="2" borderId="0" xfId="0" applyFont="1" applyFill="1" applyAlignment="1">
      <alignment horizontal="right" vertical="center" wrapText="1" readingOrder="2"/>
    </xf>
    <xf numFmtId="0" fontId="57" fillId="11" borderId="0" xfId="0" applyFont="1" applyFill="1" applyAlignment="1">
      <alignment horizontal="right" vertical="center" wrapText="1" readingOrder="2"/>
    </xf>
    <xf numFmtId="0" fontId="57" fillId="2" borderId="18" xfId="0" applyFont="1" applyFill="1" applyBorder="1" applyAlignment="1">
      <alignment horizontal="right" vertical="center" wrapText="1" readingOrder="2"/>
    </xf>
    <xf numFmtId="0" fontId="36" fillId="2" borderId="18" xfId="0" applyFont="1" applyFill="1" applyBorder="1" applyAlignment="1">
      <alignment horizontal="right" vertical="center" wrapText="1" readingOrder="2"/>
    </xf>
    <xf numFmtId="165" fontId="0" fillId="0" borderId="0" xfId="0" applyNumberFormat="1"/>
    <xf numFmtId="0" fontId="57" fillId="2" borderId="0" xfId="0" applyFont="1" applyFill="1" applyAlignment="1">
      <alignment horizontal="left" vertical="center" wrapText="1" readingOrder="2"/>
    </xf>
    <xf numFmtId="0" fontId="57" fillId="11" borderId="0" xfId="0" applyFont="1" applyFill="1" applyAlignment="1">
      <alignment horizontal="left" vertical="center" wrapText="1" readingOrder="2"/>
    </xf>
    <xf numFmtId="0" fontId="57" fillId="2" borderId="18" xfId="0" applyFont="1" applyFill="1" applyBorder="1" applyAlignment="1">
      <alignment horizontal="left" vertical="center" wrapText="1" readingOrder="2"/>
    </xf>
    <xf numFmtId="0" fontId="57" fillId="0" borderId="0" xfId="0" applyFont="1" applyAlignment="1">
      <alignment horizontal="left" vertical="center" wrapText="1" readingOrder="2"/>
    </xf>
    <xf numFmtId="0" fontId="57" fillId="2" borderId="16" xfId="0" applyFont="1" applyFill="1" applyBorder="1" applyAlignment="1">
      <alignment horizontal="right" vertical="center" wrapText="1" readingOrder="2"/>
    </xf>
    <xf numFmtId="0" fontId="57" fillId="2" borderId="0" xfId="0" applyFont="1" applyFill="1" applyAlignment="1">
      <alignment horizontal="left" vertical="center" wrapText="1" readingOrder="1"/>
    </xf>
    <xf numFmtId="0" fontId="57" fillId="11" borderId="0" xfId="0" applyFont="1" applyFill="1" applyAlignment="1">
      <alignment horizontal="left" vertical="center" wrapText="1" readingOrder="1"/>
    </xf>
    <xf numFmtId="0" fontId="57" fillId="2" borderId="16" xfId="0" applyFont="1" applyFill="1" applyBorder="1" applyAlignment="1">
      <alignment horizontal="left" vertical="center" wrapText="1" readingOrder="1"/>
    </xf>
    <xf numFmtId="166" fontId="0" fillId="0" borderId="0" xfId="1" applyNumberFormat="1" applyFont="1"/>
    <xf numFmtId="0" fontId="36" fillId="0" borderId="0" xfId="0" applyFont="1" applyAlignment="1">
      <alignment horizontal="left" vertical="center" wrapText="1" readingOrder="1"/>
    </xf>
    <xf numFmtId="0" fontId="36" fillId="2" borderId="18" xfId="0" applyFont="1" applyFill="1" applyBorder="1" applyAlignment="1">
      <alignment horizontal="left" vertical="center" wrapText="1" readingOrder="1"/>
    </xf>
    <xf numFmtId="0" fontId="42" fillId="0" borderId="0" xfId="0" applyFont="1" applyAlignment="1">
      <alignment horizontal="left" vertical="center" wrapText="1" readingOrder="1"/>
    </xf>
    <xf numFmtId="0" fontId="42" fillId="0" borderId="0" xfId="0" applyFont="1" applyAlignment="1">
      <alignment horizontal="center" vertical="center" wrapText="1" readingOrder="2"/>
    </xf>
    <xf numFmtId="0" fontId="2" fillId="2" borderId="0" xfId="0" applyFont="1" applyFill="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center" vertical="center" wrapText="1" readingOrder="1"/>
    </xf>
    <xf numFmtId="3" fontId="2" fillId="0" borderId="3" xfId="0" applyNumberFormat="1" applyFont="1" applyBorder="1" applyAlignment="1">
      <alignment horizontal="center" vertical="center"/>
    </xf>
    <xf numFmtId="3" fontId="1" fillId="0" borderId="1" xfId="0" applyNumberFormat="1" applyFont="1" applyBorder="1" applyAlignment="1">
      <alignment horizontal="center" vertical="center"/>
    </xf>
    <xf numFmtId="3" fontId="2" fillId="0" borderId="4" xfId="0" applyNumberFormat="1" applyFont="1" applyBorder="1" applyAlignment="1">
      <alignment horizontal="center" vertical="center"/>
    </xf>
    <xf numFmtId="37" fontId="6" fillId="4" borderId="0" xfId="0" applyNumberFormat="1" applyFont="1" applyFill="1" applyAlignment="1">
      <alignment horizontal="center" vertical="center"/>
    </xf>
    <xf numFmtId="0" fontId="13" fillId="3" borderId="0" xfId="0" applyFont="1" applyFill="1" applyAlignment="1">
      <alignment horizontal="center" vertical="center" wrapText="1"/>
    </xf>
    <xf numFmtId="0" fontId="1" fillId="0" borderId="1" xfId="0" applyFont="1" applyBorder="1" applyAlignment="1">
      <alignment horizontal="right" vertical="center" wrapText="1"/>
    </xf>
    <xf numFmtId="0" fontId="2" fillId="0" borderId="3" xfId="0" applyFont="1" applyBorder="1" applyAlignment="1">
      <alignment horizontal="right" vertical="center"/>
    </xf>
    <xf numFmtId="0" fontId="2" fillId="0" borderId="4" xfId="0" applyFont="1" applyBorder="1" applyAlignment="1">
      <alignment horizontal="right" vertical="center" wrapText="1"/>
    </xf>
    <xf numFmtId="0" fontId="9" fillId="3" borderId="0" xfId="0" applyFont="1" applyFill="1" applyAlignment="1">
      <alignment horizontal="right" vertical="center"/>
    </xf>
    <xf numFmtId="0" fontId="9" fillId="5" borderId="0" xfId="0" applyFont="1" applyFill="1" applyAlignment="1">
      <alignment horizontal="center" vertical="center"/>
    </xf>
    <xf numFmtId="0" fontId="6" fillId="5" borderId="0" xfId="0" applyFont="1" applyFill="1" applyAlignment="1">
      <alignment horizontal="left" vertical="center"/>
    </xf>
    <xf numFmtId="0" fontId="29" fillId="5" borderId="0" xfId="0" applyFont="1" applyFill="1" applyAlignment="1">
      <alignment horizontal="center" vertical="center" wrapText="1" readingOrder="2"/>
    </xf>
    <xf numFmtId="0" fontId="6" fillId="6" borderId="0" xfId="0" applyFont="1" applyFill="1" applyAlignment="1">
      <alignment horizontal="center" vertical="center"/>
    </xf>
    <xf numFmtId="0" fontId="1" fillId="0" borderId="3" xfId="0" applyFont="1" applyBorder="1" applyAlignment="1">
      <alignment horizontal="left" vertical="top"/>
    </xf>
    <xf numFmtId="0" fontId="1" fillId="0" borderId="1" xfId="0" applyFont="1" applyBorder="1" applyAlignment="1">
      <alignment horizontal="left" vertical="top"/>
    </xf>
    <xf numFmtId="0" fontId="1" fillId="0" borderId="4" xfId="0" applyFont="1" applyBorder="1" applyAlignment="1">
      <alignment horizontal="left" vertical="top"/>
    </xf>
    <xf numFmtId="0" fontId="48" fillId="9" borderId="0" xfId="0" applyFont="1" applyFill="1" applyAlignment="1">
      <alignment horizontal="center" vertical="center"/>
    </xf>
    <xf numFmtId="0" fontId="2" fillId="8" borderId="5" xfId="0" applyFont="1" applyFill="1" applyBorder="1" applyAlignment="1">
      <alignment horizontal="center" vertical="center" textRotation="180"/>
    </xf>
    <xf numFmtId="0" fontId="2" fillId="8" borderId="6" xfId="0" applyFont="1" applyFill="1" applyBorder="1" applyAlignment="1">
      <alignment horizontal="center" vertical="center" textRotation="180"/>
    </xf>
    <xf numFmtId="0" fontId="2" fillId="8" borderId="7" xfId="0" applyFont="1" applyFill="1" applyBorder="1" applyAlignment="1">
      <alignment horizontal="center" vertical="center" textRotation="180"/>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9" borderId="14" xfId="0" applyFont="1" applyFill="1" applyBorder="1" applyAlignment="1">
      <alignment horizontal="right" vertical="center" wrapText="1" indent="3"/>
    </xf>
    <xf numFmtId="0" fontId="2" fillId="9" borderId="12" xfId="0" applyFont="1" applyFill="1" applyBorder="1" applyAlignment="1">
      <alignment horizontal="right" vertical="center" wrapText="1" indent="3"/>
    </xf>
    <xf numFmtId="3" fontId="5" fillId="9" borderId="14" xfId="0" applyNumberFormat="1" applyFont="1" applyFill="1" applyBorder="1" applyAlignment="1">
      <alignment horizontal="center" vertical="center" wrapText="1"/>
    </xf>
    <xf numFmtId="0" fontId="2" fillId="9" borderId="10" xfId="0" applyFont="1" applyFill="1" applyBorder="1" applyAlignment="1">
      <alignment horizontal="left" vertical="center" wrapText="1" indent="3"/>
    </xf>
    <xf numFmtId="0" fontId="2" fillId="9" borderId="13" xfId="0" applyFont="1" applyFill="1" applyBorder="1" applyAlignment="1">
      <alignment horizontal="left" vertical="center" wrapText="1" indent="3"/>
    </xf>
    <xf numFmtId="0" fontId="2" fillId="9" borderId="8" xfId="0" applyFont="1" applyFill="1" applyBorder="1" applyAlignment="1">
      <alignment horizontal="right" vertical="center" wrapText="1" indent="3"/>
    </xf>
    <xf numFmtId="0" fontId="2" fillId="9" borderId="11" xfId="0" applyFont="1" applyFill="1" applyBorder="1" applyAlignment="1">
      <alignment horizontal="right" vertical="center" wrapText="1" indent="3"/>
    </xf>
    <xf numFmtId="3" fontId="5" fillId="9" borderId="15" xfId="0" applyNumberFormat="1" applyFont="1" applyFill="1" applyBorder="1" applyAlignment="1">
      <alignment horizontal="center" vertical="center" wrapText="1"/>
    </xf>
    <xf numFmtId="0" fontId="9" fillId="5" borderId="0" xfId="0" applyFont="1" applyFill="1" applyAlignment="1">
      <alignment horizontal="center" vertical="center" wrapText="1"/>
    </xf>
    <xf numFmtId="3" fontId="5" fillId="9" borderId="9" xfId="0" applyNumberFormat="1" applyFont="1" applyFill="1" applyBorder="1" applyAlignment="1">
      <alignment horizontal="center" vertical="center" wrapText="1"/>
    </xf>
    <xf numFmtId="0" fontId="30" fillId="5" borderId="0" xfId="0" applyFont="1" applyFill="1" applyAlignment="1">
      <alignment horizontal="center" vertical="center"/>
    </xf>
    <xf numFmtId="0" fontId="29" fillId="5" borderId="0" xfId="0" applyFont="1" applyFill="1" applyAlignment="1">
      <alignment horizontal="center" vertical="center" wrapText="1" readingOrder="1"/>
    </xf>
    <xf numFmtId="3" fontId="2" fillId="0" borderId="1" xfId="0" applyNumberFormat="1" applyFont="1" applyBorder="1" applyAlignment="1">
      <alignment horizontal="center" vertical="center"/>
    </xf>
    <xf numFmtId="3" fontId="6" fillId="6" borderId="0" xfId="0" applyNumberFormat="1" applyFont="1" applyFill="1" applyAlignment="1">
      <alignment horizontal="center" vertical="center"/>
    </xf>
  </cellXfs>
  <cellStyles count="5">
    <cellStyle name="Comma" xfId="3" builtinId="3"/>
    <cellStyle name="Hyperlink" xfId="2" builtinId="8"/>
    <cellStyle name="Normal" xfId="0" builtinId="0"/>
    <cellStyle name="Normal 2 8" xfId="4" xr:uid="{EABC7180-8F3B-4DE1-8760-452C6EAC3484}"/>
    <cellStyle name="Percent" xfId="1" builtinId="5"/>
  </cellStyles>
  <dxfs count="4">
    <dxf>
      <font>
        <color rgb="FF9C0006"/>
      </font>
    </dxf>
    <dxf>
      <font>
        <color rgb="FF9C0006"/>
      </font>
    </dxf>
    <dxf>
      <font>
        <color rgb="FF9C0006"/>
      </font>
    </dxf>
    <dxf>
      <font>
        <color rgb="FF9C0006"/>
      </font>
    </dxf>
  </dxfs>
  <tableStyles count="0" defaultTableStyle="TableStyleMedium2" defaultPivotStyle="PivotStyleLight16"/>
  <colors>
    <mruColors>
      <color rgb="FFE1F1E6"/>
      <color rgb="FFCCDEDC"/>
      <color rgb="FF1E816F"/>
      <color rgb="FF028992"/>
      <color rgb="FFB5A583"/>
      <color rgb="FFA39D87"/>
      <color rgb="FF3BA97C"/>
      <color rgb="FF817A65"/>
      <color rgb="FFECEDEB"/>
      <color rgb="FFF6F7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028493676964953E-3"/>
          <c:y val="0.10952346649020379"/>
          <c:w val="0.96562499999999996"/>
          <c:h val="0.8892857277677833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B7F6C"/>
              </a:solidFill>
              <a:ln>
                <a:noFill/>
              </a:ln>
              <a:effectLst/>
            </c:spPr>
            <c:extLst>
              <c:ext xmlns:c16="http://schemas.microsoft.com/office/drawing/2014/chart" uri="{C3380CC4-5D6E-409C-BE32-E72D297353CC}">
                <c16:uniqueId val="{00000001-0AFD-4609-8513-FE8B54792D6B}"/>
              </c:ext>
            </c:extLst>
          </c:dPt>
          <c:dPt>
            <c:idx val="1"/>
            <c:invertIfNegative val="0"/>
            <c:bubble3D val="0"/>
            <c:spPr>
              <a:solidFill>
                <a:srgbClr val="CCDEDC"/>
              </a:solidFill>
              <a:ln>
                <a:noFill/>
              </a:ln>
              <a:effectLst/>
            </c:spPr>
            <c:extLst>
              <c:ext xmlns:c16="http://schemas.microsoft.com/office/drawing/2014/chart" uri="{C3380CC4-5D6E-409C-BE32-E72D297353CC}">
                <c16:uniqueId val="{00000003-0AFD-4609-8513-FE8B54792D6B}"/>
              </c:ext>
            </c:extLst>
          </c:dPt>
          <c:dPt>
            <c:idx val="2"/>
            <c:invertIfNegative val="0"/>
            <c:bubble3D val="0"/>
            <c:spPr>
              <a:solidFill>
                <a:srgbClr val="C00000"/>
              </a:solidFill>
              <a:ln>
                <a:noFill/>
              </a:ln>
              <a:effectLst/>
            </c:spPr>
            <c:extLst>
              <c:ext xmlns:c16="http://schemas.microsoft.com/office/drawing/2014/chart" uri="{C3380CC4-5D6E-409C-BE32-E72D297353CC}">
                <c16:uniqueId val="{00000005-0AFD-4609-8513-FE8B54792D6B}"/>
              </c:ext>
            </c:extLst>
          </c:dPt>
          <c:dLbls>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C00000"/>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extLst>
                <c:ext xmlns:c16="http://schemas.microsoft.com/office/drawing/2014/chart" uri="{C3380CC4-5D6E-409C-BE32-E72D297353CC}">
                  <c16:uniqueId val="{00000005-0AFD-4609-8513-FE8B54792D6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Summary!$U$22:$U$24</c:f>
              <c:numCache>
                <c:formatCode>General</c:formatCode>
                <c:ptCount val="3"/>
              </c:numCache>
            </c:numRef>
          </c:cat>
          <c:val>
            <c:numLit>
              <c:formatCode>General</c:formatCode>
              <c:ptCount val="3"/>
              <c:pt idx="0">
                <c:v>293433.36376781203</c:v>
              </c:pt>
              <c:pt idx="1">
                <c:v>305820.164871049</c:v>
              </c:pt>
              <c:pt idx="2">
                <c:v>-12386.801103238</c:v>
              </c:pt>
            </c:numLit>
          </c:val>
          <c:extLst>
            <c:ext xmlns:c16="http://schemas.microsoft.com/office/drawing/2014/chart" uri="{C3380CC4-5D6E-409C-BE32-E72D297353CC}">
              <c16:uniqueId val="{00000006-0AFD-4609-8513-FE8B54792D6B}"/>
            </c:ext>
          </c:extLst>
        </c:ser>
        <c:dLbls>
          <c:dLblPos val="outEnd"/>
          <c:showLegendKey val="0"/>
          <c:showVal val="1"/>
          <c:showCatName val="0"/>
          <c:showSerName val="0"/>
          <c:showPercent val="0"/>
          <c:showBubbleSize val="0"/>
        </c:dLbls>
        <c:gapWidth val="149"/>
        <c:overlap val="52"/>
        <c:axId val="889783584"/>
        <c:axId val="889782600"/>
      </c:barChart>
      <c:catAx>
        <c:axId val="889783584"/>
        <c:scaling>
          <c:orientation val="maxMin"/>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97" b="0" i="0" u="none" strike="noStrike" kern="1200" baseline="0">
                <a:solidFill>
                  <a:schemeClr val="tx1">
                    <a:lumMod val="65000"/>
                    <a:lumOff val="35000"/>
                  </a:schemeClr>
                </a:solidFill>
                <a:latin typeface="+mn-lt"/>
                <a:ea typeface="+mn-ea"/>
                <a:cs typeface="+mn-cs"/>
              </a:defRPr>
            </a:pPr>
            <a:endParaRPr lang="ar-SA"/>
          </a:p>
        </c:txPr>
        <c:crossAx val="889782600"/>
        <c:crosses val="autoZero"/>
        <c:auto val="1"/>
        <c:lblAlgn val="ctr"/>
        <c:lblOffset val="100"/>
        <c:noMultiLvlLbl val="0"/>
      </c:catAx>
      <c:valAx>
        <c:axId val="889782600"/>
        <c:scaling>
          <c:orientation val="minMax"/>
        </c:scaling>
        <c:delete val="1"/>
        <c:axPos val="r"/>
        <c:numFmt formatCode="General" sourceLinked="1"/>
        <c:majorTickMark val="out"/>
        <c:minorTickMark val="none"/>
        <c:tickLblPos val="nextTo"/>
        <c:crossAx val="889783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039149518074946E-2"/>
          <c:y val="1.8531667939535531E-2"/>
          <c:w val="0.93888888888888888"/>
          <c:h val="0.89814814814814814"/>
        </c:manualLayout>
      </c:layout>
      <c:barChart>
        <c:barDir val="col"/>
        <c:grouping val="clustered"/>
        <c:varyColors val="0"/>
        <c:ser>
          <c:idx val="0"/>
          <c:order val="0"/>
          <c:tx>
            <c:strRef>
              <c:f>[1]total_Q!$A$2</c:f>
              <c:strCache>
                <c:ptCount val="1"/>
                <c:pt idx="0">
                  <c:v>الإيرادات</c:v>
                </c:pt>
              </c:strCache>
            </c:strRef>
          </c:tx>
          <c:spPr>
            <a:solidFill>
              <a:srgbClr val="0B7F6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[1]total_Q!$B$2</c:f>
              <c:numCache>
                <c:formatCode>General</c:formatCode>
                <c:ptCount val="1"/>
                <c:pt idx="0">
                  <c:v>599756</c:v>
                </c:pt>
              </c:numCache>
            </c:numRef>
          </c:val>
          <c:extLst>
            <c:ext xmlns:c16="http://schemas.microsoft.com/office/drawing/2014/chart" uri="{C3380CC4-5D6E-409C-BE32-E72D297353CC}">
              <c16:uniqueId val="{00000000-969D-420E-95B2-7E6FAA0CE6E6}"/>
            </c:ext>
          </c:extLst>
        </c:ser>
        <c:ser>
          <c:idx val="1"/>
          <c:order val="1"/>
          <c:tx>
            <c:strRef>
              <c:f>[1]total_Q!$A$3</c:f>
              <c:strCache>
                <c:ptCount val="1"/>
                <c:pt idx="0">
                  <c:v>النفقات</c:v>
                </c:pt>
              </c:strCache>
            </c:strRef>
          </c:tx>
          <c:spPr>
            <a:solidFill>
              <a:schemeClr val="accent2"/>
            </a:solidFill>
            <a:ln>
              <a:noFill/>
            </a:ln>
            <a:effectLst/>
          </c:spPr>
          <c:invertIfNegative val="0"/>
          <c:dPt>
            <c:idx val="0"/>
            <c:invertIfNegative val="0"/>
            <c:bubble3D val="0"/>
            <c:spPr>
              <a:solidFill>
                <a:srgbClr val="CCDEDC"/>
              </a:solidFill>
              <a:ln>
                <a:noFill/>
              </a:ln>
              <a:effectLst/>
            </c:spPr>
            <c:extLst>
              <c:ext xmlns:c16="http://schemas.microsoft.com/office/drawing/2014/chart" uri="{C3380CC4-5D6E-409C-BE32-E72D297353CC}">
                <c16:uniqueId val="{00000002-969D-420E-95B2-7E6FAA0CE6E6}"/>
              </c:ext>
            </c:extLst>
          </c:dPt>
          <c:dLbls>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[1]total_Q!$B$3</c:f>
              <c:numCache>
                <c:formatCode>General</c:formatCode>
                <c:ptCount val="1"/>
                <c:pt idx="0">
                  <c:v>759757</c:v>
                </c:pt>
              </c:numCache>
            </c:numRef>
          </c:val>
          <c:extLst>
            <c:ext xmlns:c16="http://schemas.microsoft.com/office/drawing/2014/chart" uri="{C3380CC4-5D6E-409C-BE32-E72D297353CC}">
              <c16:uniqueId val="{00000003-969D-420E-95B2-7E6FAA0CE6E6}"/>
            </c:ext>
          </c:extLst>
        </c:ser>
        <c:ser>
          <c:idx val="2"/>
          <c:order val="2"/>
          <c:tx>
            <c:strRef>
              <c:f>[1]total_Q!$A$4</c:f>
              <c:strCache>
                <c:ptCount val="1"/>
                <c:pt idx="0">
                  <c:v>الفائض/ (العجز)</c:v>
                </c:pt>
              </c:strCache>
            </c:strRef>
          </c:tx>
          <c:spPr>
            <a:solidFill>
              <a:srgbClr val="9C0006"/>
            </a:solidFill>
            <a:ln>
              <a:noFill/>
            </a:ln>
            <a:effectLst/>
          </c:spPr>
          <c:invertIfNegative val="0"/>
          <c:dLbls>
            <c:dLbl>
              <c:idx val="0"/>
              <c:layout>
                <c:manualLayout>
                  <c:x val="9.7391304347826078E-3"/>
                  <c:y val="0.2864197530864198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9D-420E-95B2-7E6FAA0CE6E6}"/>
                </c:ext>
              </c:extLst>
            </c:dLbl>
            <c:numFmt formatCode="#,##0" sourceLinked="0"/>
            <c:spPr>
              <a:noFill/>
              <a:ln>
                <a:noFill/>
              </a:ln>
              <a:effectLst/>
            </c:spPr>
            <c:txPr>
              <a:bodyPr rot="0" spcFirstLastPara="1" vertOverflow="ellipsis" vert="horz" wrap="square" anchor="ctr" anchorCtr="1"/>
              <a:lstStyle/>
              <a:p>
                <a:pP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[1]total_Q!$B$4</c:f>
              <c:numCache>
                <c:formatCode>General</c:formatCode>
                <c:ptCount val="1"/>
                <c:pt idx="0">
                  <c:v>-160002</c:v>
                </c:pt>
              </c:numCache>
            </c:numRef>
          </c:val>
          <c:extLst>
            <c:ext xmlns:c16="http://schemas.microsoft.com/office/drawing/2014/chart" uri="{C3380CC4-5D6E-409C-BE32-E72D297353CC}">
              <c16:uniqueId val="{00000004-969D-420E-95B2-7E6FAA0CE6E6}"/>
            </c:ext>
          </c:extLst>
        </c:ser>
        <c:dLbls>
          <c:dLblPos val="outEnd"/>
          <c:showLegendKey val="0"/>
          <c:showVal val="1"/>
          <c:showCatName val="0"/>
          <c:showSerName val="0"/>
          <c:showPercent val="0"/>
          <c:showBubbleSize val="0"/>
        </c:dLbls>
        <c:gapWidth val="219"/>
        <c:overlap val="-27"/>
        <c:axId val="1383661440"/>
        <c:axId val="1383654368"/>
      </c:barChart>
      <c:catAx>
        <c:axId val="1383661440"/>
        <c:scaling>
          <c:orientation val="maxMin"/>
        </c:scaling>
        <c:delete val="1"/>
        <c:axPos val="b"/>
        <c:numFmt formatCode="General" sourceLinked="1"/>
        <c:majorTickMark val="out"/>
        <c:minorTickMark val="none"/>
        <c:tickLblPos val="nextTo"/>
        <c:crossAx val="1383654368"/>
        <c:crosses val="autoZero"/>
        <c:auto val="1"/>
        <c:lblAlgn val="ctr"/>
        <c:lblOffset val="100"/>
        <c:noMultiLvlLbl val="0"/>
      </c:catAx>
      <c:valAx>
        <c:axId val="1383654368"/>
        <c:scaling>
          <c:orientation val="minMax"/>
        </c:scaling>
        <c:delete val="1"/>
        <c:axPos val="r"/>
        <c:numFmt formatCode="General" sourceLinked="1"/>
        <c:majorTickMark val="out"/>
        <c:minorTickMark val="none"/>
        <c:tickLblPos val="nextTo"/>
        <c:crossAx val="13836614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400">
          <a:latin typeface="DIN Next LT Arabic" panose="020B0503020203050203" pitchFamily="34" charset="-78"/>
          <a:cs typeface="DIN Next LT Arabic" panose="020B0503020203050203" pitchFamily="34" charset="-78"/>
        </a:defRPr>
      </a:pPr>
      <a:endParaRPr lang="ar-SA"/>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3032689095681E-2"/>
          <c:y val="1.2806830309498399E-2"/>
          <c:w val="0.93888888888888888"/>
          <c:h val="0.89814814814814814"/>
        </c:manualLayout>
      </c:layout>
      <c:barChart>
        <c:barDir val="col"/>
        <c:grouping val="clustered"/>
        <c:varyColors val="0"/>
        <c:ser>
          <c:idx val="0"/>
          <c:order val="0"/>
          <c:tx>
            <c:strRef>
              <c:f>[1]Qurrent_Q!$A$2</c:f>
              <c:strCache>
                <c:ptCount val="1"/>
                <c:pt idx="0">
                  <c:v>الإيرادات</c:v>
                </c:pt>
              </c:strCache>
            </c:strRef>
          </c:tx>
          <c:spPr>
            <a:solidFill>
              <a:srgbClr val="0B7F6C"/>
            </a:solidFill>
            <a:ln>
              <a:noFill/>
            </a:ln>
            <a:effectLst/>
          </c:spPr>
          <c:invertIfNegative val="0"/>
          <c:dLbls>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[1]Qurrent_Q!$B$2</c:f>
              <c:numCache>
                <c:formatCode>General</c:formatCode>
                <c:ptCount val="1"/>
                <c:pt idx="0">
                  <c:v>338784</c:v>
                </c:pt>
              </c:numCache>
            </c:numRef>
          </c:val>
          <c:extLst>
            <c:ext xmlns:c16="http://schemas.microsoft.com/office/drawing/2014/chart" uri="{C3380CC4-5D6E-409C-BE32-E72D297353CC}">
              <c16:uniqueId val="{00000000-FB12-4C06-9997-A35FA2EC8D39}"/>
            </c:ext>
          </c:extLst>
        </c:ser>
        <c:ser>
          <c:idx val="1"/>
          <c:order val="1"/>
          <c:tx>
            <c:strRef>
              <c:f>[1]Qurrent_Q!$A$3</c:f>
              <c:strCache>
                <c:ptCount val="1"/>
                <c:pt idx="0">
                  <c:v>النفقات</c:v>
                </c:pt>
              </c:strCache>
            </c:strRef>
          </c:tx>
          <c:spPr>
            <a:solidFill>
              <a:schemeClr val="accent2"/>
            </a:solidFill>
            <a:ln>
              <a:noFill/>
            </a:ln>
            <a:effectLst/>
          </c:spPr>
          <c:invertIfNegative val="0"/>
          <c:dPt>
            <c:idx val="0"/>
            <c:invertIfNegative val="0"/>
            <c:bubble3D val="0"/>
            <c:spPr>
              <a:solidFill>
                <a:srgbClr val="CCDEDC"/>
              </a:solidFill>
              <a:ln>
                <a:noFill/>
              </a:ln>
              <a:effectLst/>
            </c:spPr>
            <c:extLst>
              <c:ext xmlns:c16="http://schemas.microsoft.com/office/drawing/2014/chart" uri="{C3380CC4-5D6E-409C-BE32-E72D297353CC}">
                <c16:uniqueId val="{00000002-FB12-4C06-9997-A35FA2EC8D39}"/>
              </c:ext>
            </c:extLst>
          </c:dPt>
          <c:dLbls>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[1]Qurrent_Q!$B$3</c:f>
              <c:numCache>
                <c:formatCode>General</c:formatCode>
                <c:ptCount val="1"/>
                <c:pt idx="0">
                  <c:v>373073</c:v>
                </c:pt>
              </c:numCache>
            </c:numRef>
          </c:val>
          <c:extLst>
            <c:ext xmlns:c16="http://schemas.microsoft.com/office/drawing/2014/chart" uri="{C3380CC4-5D6E-409C-BE32-E72D297353CC}">
              <c16:uniqueId val="{00000003-FB12-4C06-9997-A35FA2EC8D39}"/>
            </c:ext>
          </c:extLst>
        </c:ser>
        <c:ser>
          <c:idx val="2"/>
          <c:order val="2"/>
          <c:tx>
            <c:strRef>
              <c:f>[1]Qurrent_Q!$A$4</c:f>
              <c:strCache>
                <c:ptCount val="1"/>
                <c:pt idx="0">
                  <c:v>الفائض/ (العجز)</c:v>
                </c:pt>
              </c:strCache>
            </c:strRef>
          </c:tx>
          <c:spPr>
            <a:solidFill>
              <a:srgbClr val="9C0006"/>
            </a:solidFill>
            <a:ln>
              <a:noFill/>
            </a:ln>
            <a:effectLst/>
          </c:spPr>
          <c:invertIfNegative val="0"/>
          <c:dLbls>
            <c:dLbl>
              <c:idx val="0"/>
              <c:layout>
                <c:manualLayout>
                  <c:x val="4.4198900155032576E-3"/>
                  <c:y val="0.2466403162055335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12-4C06-9997-A35FA2EC8D39}"/>
                </c:ext>
              </c:extLst>
            </c:dLbl>
            <c:numFmt formatCode="#,##0" sourceLinked="0"/>
            <c:spPr>
              <a:noFill/>
              <a:ln>
                <a:noFill/>
              </a:ln>
              <a:effectLst/>
            </c:spPr>
            <c:txPr>
              <a:bodyPr rot="0" spcFirstLastPara="1" vertOverflow="ellipsis" vert="horz" wrap="square" anchor="ctr" anchorCtr="1"/>
              <a:lstStyle/>
              <a:p>
                <a:pPr algn="ctr">
                  <a:defRPr sz="1400" b="1" i="0" u="none" strike="noStrike" kern="1200" baseline="0">
                    <a:solidFill>
                      <a:schemeClr val="tx1">
                        <a:lumMod val="75000"/>
                        <a:lumOff val="25000"/>
                      </a:schemeClr>
                    </a:solidFill>
                    <a:latin typeface="DIN Next LT Arabic" panose="020B0503020203050203" pitchFamily="34" charset="-78"/>
                    <a:ea typeface="+mn-ea"/>
                    <a:cs typeface="DIN Next LT Arabic" panose="020B0503020203050203" pitchFamily="34" charset="-78"/>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[1]Qurrent_Q!$B$4</c:f>
              <c:numCache>
                <c:formatCode>General</c:formatCode>
                <c:ptCount val="1"/>
                <c:pt idx="0">
                  <c:v>-34289</c:v>
                </c:pt>
              </c:numCache>
            </c:numRef>
          </c:val>
          <c:extLst>
            <c:ext xmlns:c16="http://schemas.microsoft.com/office/drawing/2014/chart" uri="{C3380CC4-5D6E-409C-BE32-E72D297353CC}">
              <c16:uniqueId val="{00000004-FB12-4C06-9997-A35FA2EC8D39}"/>
            </c:ext>
          </c:extLst>
        </c:ser>
        <c:dLbls>
          <c:dLblPos val="outEnd"/>
          <c:showLegendKey val="0"/>
          <c:showVal val="1"/>
          <c:showCatName val="0"/>
          <c:showSerName val="0"/>
          <c:showPercent val="0"/>
          <c:showBubbleSize val="0"/>
        </c:dLbls>
        <c:gapWidth val="219"/>
        <c:overlap val="-27"/>
        <c:axId val="1383661440"/>
        <c:axId val="1383654368"/>
      </c:barChart>
      <c:catAx>
        <c:axId val="1383661440"/>
        <c:scaling>
          <c:orientation val="maxMin"/>
        </c:scaling>
        <c:delete val="1"/>
        <c:axPos val="b"/>
        <c:numFmt formatCode="General" sourceLinked="1"/>
        <c:majorTickMark val="out"/>
        <c:minorTickMark val="none"/>
        <c:tickLblPos val="nextTo"/>
        <c:crossAx val="1383654368"/>
        <c:crosses val="autoZero"/>
        <c:auto val="1"/>
        <c:lblAlgn val="ctr"/>
        <c:lblOffset val="100"/>
        <c:noMultiLvlLbl val="0"/>
      </c:catAx>
      <c:valAx>
        <c:axId val="1383654368"/>
        <c:scaling>
          <c:orientation val="minMax"/>
        </c:scaling>
        <c:delete val="1"/>
        <c:axPos val="r"/>
        <c:numFmt formatCode="General" sourceLinked="1"/>
        <c:majorTickMark val="out"/>
        <c:minorTickMark val="none"/>
        <c:tickLblPos val="nextTo"/>
        <c:crossAx val="1383661440"/>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latin typeface="DIN Next LT Arabic" panose="020B0503020203050203" pitchFamily="34" charset="-78"/>
          <a:cs typeface="DIN Next LT Arabic" panose="020B0503020203050203" pitchFamily="34" charset="-78"/>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0</xdr:col>
      <xdr:colOff>2980962</xdr:colOff>
      <xdr:row>0</xdr:row>
      <xdr:rowOff>1180965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2668338" y="104775"/>
          <a:ext cx="2904762" cy="1076190"/>
        </a:xfrm>
        <a:prstGeom prst="rect">
          <a:avLst/>
        </a:prstGeom>
      </xdr:spPr>
    </xdr:pic>
    <xdr:clientData/>
  </xdr:twoCellAnchor>
  <xdr:twoCellAnchor editAs="oneCell">
    <xdr:from>
      <xdr:col>1</xdr:col>
      <xdr:colOff>2330450</xdr:colOff>
      <xdr:row>0</xdr:row>
      <xdr:rowOff>120650</xdr:rowOff>
    </xdr:from>
    <xdr:to>
      <xdr:col>1</xdr:col>
      <xdr:colOff>4760827</xdr:colOff>
      <xdr:row>0</xdr:row>
      <xdr:rowOff>1284560</xdr:rowOff>
    </xdr:to>
    <xdr:pic>
      <xdr:nvPicPr>
        <xdr:cNvPr id="3" name="Picture 2">
          <a:extLst>
            <a:ext uri="{FF2B5EF4-FFF2-40B4-BE49-F238E27FC236}">
              <a16:creationId xmlns:a16="http://schemas.microsoft.com/office/drawing/2014/main" id="{B8F77365-4E73-4F6F-B0FB-06CFB447A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519673" y="120650"/>
          <a:ext cx="2430377" cy="11639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47625</xdr:rowOff>
    </xdr:from>
    <xdr:ext cx="3314337" cy="1076190"/>
    <xdr:pic>
      <xdr:nvPicPr>
        <xdr:cNvPr id="2" name="Picture 1">
          <a:extLst>
            <a:ext uri="{FF2B5EF4-FFF2-40B4-BE49-F238E27FC236}">
              <a16:creationId xmlns:a16="http://schemas.microsoft.com/office/drawing/2014/main" id="{644B1985-9020-4DA8-B749-8DE974F03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372063" y="44450"/>
          <a:ext cx="3314337" cy="1076190"/>
        </a:xfrm>
        <a:prstGeom prst="rect">
          <a:avLst/>
        </a:prstGeom>
      </xdr:spPr>
    </xdr:pic>
    <xdr:clientData/>
  </xdr:oneCellAnchor>
  <xdr:twoCellAnchor>
    <xdr:from>
      <xdr:col>0</xdr:col>
      <xdr:colOff>0</xdr:colOff>
      <xdr:row>2</xdr:row>
      <xdr:rowOff>438150</xdr:rowOff>
    </xdr:from>
    <xdr:to>
      <xdr:col>0</xdr:col>
      <xdr:colOff>981073</xdr:colOff>
      <xdr:row>3</xdr:row>
      <xdr:rowOff>121739</xdr:rowOff>
    </xdr:to>
    <xdr:sp macro="" textlink="">
      <xdr:nvSpPr>
        <xdr:cNvPr id="3" name="Rectangle 2">
          <a:extLst>
            <a:ext uri="{FF2B5EF4-FFF2-40B4-BE49-F238E27FC236}">
              <a16:creationId xmlns:a16="http://schemas.microsoft.com/office/drawing/2014/main" id="{40FD0482-6EAF-4389-BA9A-228CCC2D1C36}"/>
            </a:ext>
          </a:extLst>
        </xdr:cNvPr>
        <xdr:cNvSpPr/>
      </xdr:nvSpPr>
      <xdr:spPr>
        <a:xfrm>
          <a:off x="9987073627" y="542925"/>
          <a:ext cx="612773" cy="124914"/>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1588" algn="l" defTabSz="912813" rtl="1" eaLnBrk="1" fontAlgn="base" latinLnBrk="0" hangingPunct="1">
            <a:lnSpc>
              <a:spcPct val="100000"/>
            </a:lnSpc>
            <a:spcBef>
              <a:spcPct val="0"/>
            </a:spcBef>
            <a:spcAft>
              <a:spcPct val="0"/>
            </a:spcAft>
            <a:buClr>
              <a:srgbClr val="339966"/>
            </a:buClr>
            <a:buSzTx/>
            <a:buFontTx/>
            <a:buNone/>
            <a:tabLst/>
            <a:defRPr/>
          </a:pPr>
          <a:endParaRPr kumimoji="0" lang="en-US" sz="1050" b="0" i="0" u="none" strike="noStrike" kern="1200" cap="none" spc="0" normalizeH="0" baseline="0">
            <a:ln>
              <a:noFill/>
            </a:ln>
            <a:solidFill>
              <a:prstClr val="black">
                <a:lumMod val="75000"/>
                <a:lumOff val="25000"/>
              </a:prstClr>
            </a:solidFill>
            <a:effectLst/>
            <a:uLnTx/>
            <a:uFillTx/>
            <a:latin typeface="DIN Next LT Arabic" panose="020B0503020203050203" pitchFamily="34" charset="-78"/>
            <a:ea typeface="MS PGothic" pitchFamily="34" charset="-128"/>
            <a:cs typeface="DIN Next LT Arabic" panose="020B0503020203050203" pitchFamily="34" charset="-78"/>
          </a:endParaRPr>
        </a:p>
      </xdr:txBody>
    </xdr:sp>
    <xdr:clientData/>
  </xdr:twoCellAnchor>
  <xdr:twoCellAnchor editAs="oneCell">
    <xdr:from>
      <xdr:col>4</xdr:col>
      <xdr:colOff>1981200</xdr:colOff>
      <xdr:row>0</xdr:row>
      <xdr:rowOff>317500</xdr:rowOff>
    </xdr:from>
    <xdr:to>
      <xdr:col>4</xdr:col>
      <xdr:colOff>4338638</xdr:colOff>
      <xdr:row>1</xdr:row>
      <xdr:rowOff>226098</xdr:rowOff>
    </xdr:to>
    <xdr:pic>
      <xdr:nvPicPr>
        <xdr:cNvPr id="4" name="Picture 3">
          <a:extLst>
            <a:ext uri="{FF2B5EF4-FFF2-40B4-BE49-F238E27FC236}">
              <a16:creationId xmlns:a16="http://schemas.microsoft.com/office/drawing/2014/main" id="{C380E998-11CB-4648-B962-35EC0FD198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7233962" y="317500"/>
          <a:ext cx="2357438" cy="112779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3231787</xdr:colOff>
      <xdr:row>0</xdr:row>
      <xdr:rowOff>1193665</xdr:rowOff>
    </xdr:to>
    <xdr:pic>
      <xdr:nvPicPr>
        <xdr:cNvPr id="2" name="Picture 1">
          <a:extLst>
            <a:ext uri="{FF2B5EF4-FFF2-40B4-BE49-F238E27FC236}">
              <a16:creationId xmlns:a16="http://schemas.microsoft.com/office/drawing/2014/main" id="{784C3BA7-5AE1-46F4-A8E3-B7F71CBD4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8262688" y="123825"/>
          <a:ext cx="3133362" cy="1076190"/>
        </a:xfrm>
        <a:prstGeom prst="rect">
          <a:avLst/>
        </a:prstGeom>
      </xdr:spPr>
    </xdr:pic>
    <xdr:clientData/>
  </xdr:twoCellAnchor>
  <xdr:twoCellAnchor editAs="oneCell">
    <xdr:from>
      <xdr:col>4</xdr:col>
      <xdr:colOff>203200</xdr:colOff>
      <xdr:row>0</xdr:row>
      <xdr:rowOff>330200</xdr:rowOff>
    </xdr:from>
    <xdr:to>
      <xdr:col>4</xdr:col>
      <xdr:colOff>2459038</xdr:colOff>
      <xdr:row>1</xdr:row>
      <xdr:rowOff>235623</xdr:rowOff>
    </xdr:to>
    <xdr:pic>
      <xdr:nvPicPr>
        <xdr:cNvPr id="3" name="Picture 2">
          <a:extLst>
            <a:ext uri="{FF2B5EF4-FFF2-40B4-BE49-F238E27FC236}">
              <a16:creationId xmlns:a16="http://schemas.microsoft.com/office/drawing/2014/main" id="{C89A7FAB-FAEA-4FED-A503-3D7F5A7EA6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9989862" y="330200"/>
          <a:ext cx="2357438" cy="112779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6190"/>
    <xdr:pic>
      <xdr:nvPicPr>
        <xdr:cNvPr id="2" name="Picture 1">
          <a:extLst>
            <a:ext uri="{FF2B5EF4-FFF2-40B4-BE49-F238E27FC236}">
              <a16:creationId xmlns:a16="http://schemas.microsoft.com/office/drawing/2014/main" id="{52F780A0-CF2E-4496-BAEB-616565BB13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3825"/>
          <a:ext cx="2904762" cy="1076190"/>
        </a:xfrm>
        <a:prstGeom prst="rect">
          <a:avLst/>
        </a:prstGeom>
      </xdr:spPr>
    </xdr:pic>
    <xdr:clientData/>
  </xdr:oneCellAnchor>
  <xdr:twoCellAnchor editAs="oneCell">
    <xdr:from>
      <xdr:col>4</xdr:col>
      <xdr:colOff>2540000</xdr:colOff>
      <xdr:row>0</xdr:row>
      <xdr:rowOff>317500</xdr:rowOff>
    </xdr:from>
    <xdr:to>
      <xdr:col>4</xdr:col>
      <xdr:colOff>4897438</xdr:colOff>
      <xdr:row>1</xdr:row>
      <xdr:rowOff>226098</xdr:rowOff>
    </xdr:to>
    <xdr:pic>
      <xdr:nvPicPr>
        <xdr:cNvPr id="3" name="Picture 2">
          <a:extLst>
            <a:ext uri="{FF2B5EF4-FFF2-40B4-BE49-F238E27FC236}">
              <a16:creationId xmlns:a16="http://schemas.microsoft.com/office/drawing/2014/main" id="{AB0F3FC7-4DBF-4131-863D-E43CC8D64A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4643162" y="317500"/>
          <a:ext cx="2357438" cy="1127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9365"/>
    <xdr:pic>
      <xdr:nvPicPr>
        <xdr:cNvPr id="2" name="Picture 1">
          <a:extLst>
            <a:ext uri="{FF2B5EF4-FFF2-40B4-BE49-F238E27FC236}">
              <a16:creationId xmlns:a16="http://schemas.microsoft.com/office/drawing/2014/main" id="{0FB10EEF-EC15-467A-9545-C0D397FB34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0650"/>
          <a:ext cx="2904762" cy="1079365"/>
        </a:xfrm>
        <a:prstGeom prst="rect">
          <a:avLst/>
        </a:prstGeom>
      </xdr:spPr>
    </xdr:pic>
    <xdr:clientData/>
  </xdr:oneCellAnchor>
  <xdr:twoCellAnchor editAs="oneCell">
    <xdr:from>
      <xdr:col>2</xdr:col>
      <xdr:colOff>1921494</xdr:colOff>
      <xdr:row>0</xdr:row>
      <xdr:rowOff>156688</xdr:rowOff>
    </xdr:from>
    <xdr:to>
      <xdr:col>3</xdr:col>
      <xdr:colOff>29957</xdr:colOff>
      <xdr:row>1</xdr:row>
      <xdr:rowOff>63967</xdr:rowOff>
    </xdr:to>
    <xdr:pic>
      <xdr:nvPicPr>
        <xdr:cNvPr id="3" name="Picture 2">
          <a:extLst>
            <a:ext uri="{FF2B5EF4-FFF2-40B4-BE49-F238E27FC236}">
              <a16:creationId xmlns:a16="http://schemas.microsoft.com/office/drawing/2014/main" id="{90BEE9E2-6AFA-4805-B6B0-CBBD409C5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6641198" y="156688"/>
          <a:ext cx="2357438" cy="112779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95250</xdr:colOff>
      <xdr:row>0</xdr:row>
      <xdr:rowOff>123825</xdr:rowOff>
    </xdr:from>
    <xdr:ext cx="2917815" cy="1076190"/>
    <xdr:pic>
      <xdr:nvPicPr>
        <xdr:cNvPr id="2" name="Picture 1">
          <a:extLst>
            <a:ext uri="{FF2B5EF4-FFF2-40B4-BE49-F238E27FC236}">
              <a16:creationId xmlns:a16="http://schemas.microsoft.com/office/drawing/2014/main" id="{F0CED0BD-5232-4399-8BC5-6557C8EFD9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73335" y="123825"/>
          <a:ext cx="2917815" cy="1076190"/>
        </a:xfrm>
        <a:prstGeom prst="rect">
          <a:avLst/>
        </a:prstGeom>
      </xdr:spPr>
    </xdr:pic>
    <xdr:clientData/>
  </xdr:oneCellAnchor>
  <xdr:twoCellAnchor editAs="oneCell">
    <xdr:from>
      <xdr:col>4</xdr:col>
      <xdr:colOff>1071563</xdr:colOff>
      <xdr:row>0</xdr:row>
      <xdr:rowOff>309563</xdr:rowOff>
    </xdr:from>
    <xdr:to>
      <xdr:col>6</xdr:col>
      <xdr:colOff>31751</xdr:colOff>
      <xdr:row>1</xdr:row>
      <xdr:rowOff>214986</xdr:rowOff>
    </xdr:to>
    <xdr:pic>
      <xdr:nvPicPr>
        <xdr:cNvPr id="3" name="Picture 2">
          <a:extLst>
            <a:ext uri="{FF2B5EF4-FFF2-40B4-BE49-F238E27FC236}">
              <a16:creationId xmlns:a16="http://schemas.microsoft.com/office/drawing/2014/main" id="{A4E4B3E0-2494-445C-8D4B-24D44006F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09997124" y="309563"/>
          <a:ext cx="2357438" cy="112779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9525</xdr:colOff>
      <xdr:row>0</xdr:row>
      <xdr:rowOff>76200</xdr:rowOff>
    </xdr:from>
    <xdr:ext cx="2769295" cy="1133340"/>
    <xdr:pic>
      <xdr:nvPicPr>
        <xdr:cNvPr id="2" name="Picture 1">
          <a:extLst>
            <a:ext uri="{FF2B5EF4-FFF2-40B4-BE49-F238E27FC236}">
              <a16:creationId xmlns:a16="http://schemas.microsoft.com/office/drawing/2014/main" id="{0074DA51-74A0-41E5-9C80-5BB465DA3F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907580" y="76200"/>
          <a:ext cx="2769295" cy="1133340"/>
        </a:xfrm>
        <a:prstGeom prst="rect">
          <a:avLst/>
        </a:prstGeom>
      </xdr:spPr>
    </xdr:pic>
    <xdr:clientData/>
  </xdr:oneCellAnchor>
  <xdr:twoCellAnchor editAs="oneCell">
    <xdr:from>
      <xdr:col>3</xdr:col>
      <xdr:colOff>444500</xdr:colOff>
      <xdr:row>2</xdr:row>
      <xdr:rowOff>18143</xdr:rowOff>
    </xdr:from>
    <xdr:to>
      <xdr:col>3</xdr:col>
      <xdr:colOff>2801938</xdr:colOff>
      <xdr:row>8</xdr:row>
      <xdr:rowOff>57369</xdr:rowOff>
    </xdr:to>
    <xdr:pic>
      <xdr:nvPicPr>
        <xdr:cNvPr id="3" name="Picture 2">
          <a:extLst>
            <a:ext uri="{FF2B5EF4-FFF2-40B4-BE49-F238E27FC236}">
              <a16:creationId xmlns:a16="http://schemas.microsoft.com/office/drawing/2014/main" id="{916854A1-BBE0-4381-AB8A-0CC3508DF4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5549276" y="381000"/>
          <a:ext cx="2357438" cy="112779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95250</xdr:colOff>
      <xdr:row>0</xdr:row>
      <xdr:rowOff>123825</xdr:rowOff>
    </xdr:from>
    <xdr:ext cx="2904762" cy="1076190"/>
    <xdr:pic>
      <xdr:nvPicPr>
        <xdr:cNvPr id="2" name="Picture 1">
          <a:extLst>
            <a:ext uri="{FF2B5EF4-FFF2-40B4-BE49-F238E27FC236}">
              <a16:creationId xmlns:a16="http://schemas.microsoft.com/office/drawing/2014/main" id="{A6CB6695-9570-4D7A-AC5F-39678839A2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86388" y="123825"/>
          <a:ext cx="2904762" cy="1076190"/>
        </a:xfrm>
        <a:prstGeom prst="rect">
          <a:avLst/>
        </a:prstGeom>
      </xdr:spPr>
    </xdr:pic>
    <xdr:clientData/>
  </xdr:oneCellAnchor>
  <xdr:twoCellAnchor editAs="oneCell">
    <xdr:from>
      <xdr:col>2</xdr:col>
      <xdr:colOff>971176</xdr:colOff>
      <xdr:row>0</xdr:row>
      <xdr:rowOff>56029</xdr:rowOff>
    </xdr:from>
    <xdr:to>
      <xdr:col>3</xdr:col>
      <xdr:colOff>123832</xdr:colOff>
      <xdr:row>1</xdr:row>
      <xdr:rowOff>4368</xdr:rowOff>
    </xdr:to>
    <xdr:pic>
      <xdr:nvPicPr>
        <xdr:cNvPr id="4" name="Picture 3">
          <a:extLst>
            <a:ext uri="{FF2B5EF4-FFF2-40B4-BE49-F238E27FC236}">
              <a16:creationId xmlns:a16="http://schemas.microsoft.com/office/drawing/2014/main" id="{878E280E-6C40-4547-975D-3E96897DA2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42902271" y="56029"/>
          <a:ext cx="2430377" cy="11639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3003187</xdr:colOff>
      <xdr:row>0</xdr:row>
      <xdr:rowOff>1200015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95582988" y="123825"/>
          <a:ext cx="2904762" cy="1076190"/>
        </a:xfrm>
        <a:prstGeom prst="rect">
          <a:avLst/>
        </a:prstGeom>
      </xdr:spPr>
    </xdr:pic>
    <xdr:clientData/>
  </xdr:twoCellAnchor>
  <xdr:twoCellAnchor editAs="oneCell">
    <xdr:from>
      <xdr:col>2</xdr:col>
      <xdr:colOff>1758462</xdr:colOff>
      <xdr:row>0</xdr:row>
      <xdr:rowOff>166077</xdr:rowOff>
    </xdr:from>
    <xdr:to>
      <xdr:col>2</xdr:col>
      <xdr:colOff>4188839</xdr:colOff>
      <xdr:row>1</xdr:row>
      <xdr:rowOff>108833</xdr:rowOff>
    </xdr:to>
    <xdr:pic>
      <xdr:nvPicPr>
        <xdr:cNvPr id="3" name="Picture 2">
          <a:extLst>
            <a:ext uri="{FF2B5EF4-FFF2-40B4-BE49-F238E27FC236}">
              <a16:creationId xmlns:a16="http://schemas.microsoft.com/office/drawing/2014/main" id="{87C38253-93FF-4A29-AA51-23F7B4ABE2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57693" y="166077"/>
          <a:ext cx="2430377" cy="116391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95250</xdr:colOff>
      <xdr:row>0</xdr:row>
      <xdr:rowOff>123825</xdr:rowOff>
    </xdr:from>
    <xdr:ext cx="2917815" cy="1076190"/>
    <xdr:pic>
      <xdr:nvPicPr>
        <xdr:cNvPr id="2" name="Picture 1">
          <a:extLst>
            <a:ext uri="{FF2B5EF4-FFF2-40B4-BE49-F238E27FC236}">
              <a16:creationId xmlns:a16="http://schemas.microsoft.com/office/drawing/2014/main" id="{AB902F36-E965-40FC-A583-F970812A51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673335" y="123825"/>
          <a:ext cx="2917815" cy="1076190"/>
        </a:xfrm>
        <a:prstGeom prst="rect">
          <a:avLst/>
        </a:prstGeom>
      </xdr:spPr>
    </xdr:pic>
    <xdr:clientData/>
  </xdr:oneCellAnchor>
  <xdr:twoCellAnchor editAs="oneCell">
    <xdr:from>
      <xdr:col>4</xdr:col>
      <xdr:colOff>956419</xdr:colOff>
      <xdr:row>0</xdr:row>
      <xdr:rowOff>148950</xdr:rowOff>
    </xdr:from>
    <xdr:to>
      <xdr:col>5</xdr:col>
      <xdr:colOff>478340</xdr:colOff>
      <xdr:row>1</xdr:row>
      <xdr:rowOff>89897</xdr:rowOff>
    </xdr:to>
    <xdr:pic>
      <xdr:nvPicPr>
        <xdr:cNvPr id="3" name="Picture 2">
          <a:extLst>
            <a:ext uri="{FF2B5EF4-FFF2-40B4-BE49-F238E27FC236}">
              <a16:creationId xmlns:a16="http://schemas.microsoft.com/office/drawing/2014/main" id="{C542C1AB-EA54-4570-9C07-01ED94FE3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4851414" y="148950"/>
          <a:ext cx="2430377" cy="11639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0</xdr:col>
      <xdr:colOff>3228612</xdr:colOff>
      <xdr:row>0</xdr:row>
      <xdr:rowOff>1200015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9496513" y="123825"/>
          <a:ext cx="2904762" cy="1076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4</xdr:col>
      <xdr:colOff>164737</xdr:colOff>
      <xdr:row>6</xdr:row>
      <xdr:rowOff>66540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239263" y="76200"/>
          <a:ext cx="2907937" cy="1076190"/>
        </a:xfrm>
        <a:prstGeom prst="rect">
          <a:avLst/>
        </a:prstGeom>
      </xdr:spPr>
    </xdr:pic>
    <xdr:clientData/>
  </xdr:twoCellAnchor>
  <xdr:twoCellAnchor>
    <xdr:from>
      <xdr:col>9</xdr:col>
      <xdr:colOff>452437</xdr:colOff>
      <xdr:row>8</xdr:row>
      <xdr:rowOff>80599</xdr:rowOff>
    </xdr:from>
    <xdr:to>
      <xdr:col>17</xdr:col>
      <xdr:colOff>175104</xdr:colOff>
      <xdr:row>27</xdr:row>
      <xdr:rowOff>47626</xdr:rowOff>
    </xdr:to>
    <xdr:sp macro="" textlink="">
      <xdr:nvSpPr>
        <xdr:cNvPr id="6" name="Rectangle: Rounded Corners 5">
          <a:extLst>
            <a:ext uri="{FF2B5EF4-FFF2-40B4-BE49-F238E27FC236}">
              <a16:creationId xmlns:a16="http://schemas.microsoft.com/office/drawing/2014/main" id="{00000000-0008-0000-0100-000006000000}"/>
            </a:ext>
          </a:extLst>
        </xdr:cNvPr>
        <xdr:cNvSpPr/>
      </xdr:nvSpPr>
      <xdr:spPr>
        <a:xfrm>
          <a:off x="9938174177" y="1866537"/>
          <a:ext cx="4580417" cy="3348402"/>
        </a:xfrm>
        <a:prstGeom prst="roundRect">
          <a:avLst/>
        </a:prstGeom>
        <a:noFill/>
        <a:ln>
          <a:solidFill>
            <a:srgbClr val="817A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ar-SA" sz="1100"/>
        </a:p>
      </xdr:txBody>
    </xdr:sp>
    <xdr:clientData/>
  </xdr:twoCellAnchor>
  <xdr:twoCellAnchor>
    <xdr:from>
      <xdr:col>0</xdr:col>
      <xdr:colOff>437081</xdr:colOff>
      <xdr:row>8</xdr:row>
      <xdr:rowOff>80599</xdr:rowOff>
    </xdr:from>
    <xdr:to>
      <xdr:col>8</xdr:col>
      <xdr:colOff>159748</xdr:colOff>
      <xdr:row>27</xdr:row>
      <xdr:rowOff>47626</xdr:rowOff>
    </xdr:to>
    <xdr:sp macro="" textlink="">
      <xdr:nvSpPr>
        <xdr:cNvPr id="7" name="Rectangle: Rounded Corners 6">
          <a:extLst>
            <a:ext uri="{FF2B5EF4-FFF2-40B4-BE49-F238E27FC236}">
              <a16:creationId xmlns:a16="http://schemas.microsoft.com/office/drawing/2014/main" id="{00000000-0008-0000-0100-000007000000}"/>
            </a:ext>
          </a:extLst>
        </xdr:cNvPr>
        <xdr:cNvSpPr/>
      </xdr:nvSpPr>
      <xdr:spPr>
        <a:xfrm>
          <a:off x="9943654502" y="1866537"/>
          <a:ext cx="4580417" cy="3348402"/>
        </a:xfrm>
        <a:prstGeom prst="roundRect">
          <a:avLst/>
        </a:prstGeom>
        <a:noFill/>
        <a:ln>
          <a:solidFill>
            <a:srgbClr val="817A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ar-SA"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76200</xdr:rowOff>
    </xdr:from>
    <xdr:to>
      <xdr:col>1</xdr:col>
      <xdr:colOff>86420</xdr:colOff>
      <xdr:row>6</xdr:row>
      <xdr:rowOff>66540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166238" y="76200"/>
          <a:ext cx="2971437" cy="1076190"/>
        </a:xfrm>
        <a:prstGeom prst="rect">
          <a:avLst/>
        </a:prstGeom>
      </xdr:spPr>
    </xdr:pic>
    <xdr:clientData/>
  </xdr:twoCellAnchor>
  <xdr:twoCellAnchor editAs="oneCell">
    <xdr:from>
      <xdr:col>3</xdr:col>
      <xdr:colOff>266700</xdr:colOff>
      <xdr:row>1</xdr:row>
      <xdr:rowOff>88900</xdr:rowOff>
    </xdr:from>
    <xdr:to>
      <xdr:col>3</xdr:col>
      <xdr:colOff>2697077</xdr:colOff>
      <xdr:row>7</xdr:row>
      <xdr:rowOff>109810</xdr:rowOff>
    </xdr:to>
    <xdr:pic>
      <xdr:nvPicPr>
        <xdr:cNvPr id="3" name="Picture 2">
          <a:extLst>
            <a:ext uri="{FF2B5EF4-FFF2-40B4-BE49-F238E27FC236}">
              <a16:creationId xmlns:a16="http://schemas.microsoft.com/office/drawing/2014/main" id="{14E0583C-304C-4EB5-9D85-F839AD13A4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5370323" y="279400"/>
          <a:ext cx="2430377" cy="11639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123825</xdr:rowOff>
    </xdr:from>
    <xdr:to>
      <xdr:col>1</xdr:col>
      <xdr:colOff>105667</xdr:colOff>
      <xdr:row>0</xdr:row>
      <xdr:rowOff>1200015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8210638" y="123825"/>
          <a:ext cx="2904762" cy="1076190"/>
        </a:xfrm>
        <a:prstGeom prst="rect">
          <a:avLst/>
        </a:prstGeom>
      </xdr:spPr>
    </xdr:pic>
    <xdr:clientData/>
  </xdr:twoCellAnchor>
  <xdr:twoCellAnchor editAs="oneCell">
    <xdr:from>
      <xdr:col>3</xdr:col>
      <xdr:colOff>800100</xdr:colOff>
      <xdr:row>0</xdr:row>
      <xdr:rowOff>69850</xdr:rowOff>
    </xdr:from>
    <xdr:to>
      <xdr:col>4</xdr:col>
      <xdr:colOff>1592177</xdr:colOff>
      <xdr:row>1</xdr:row>
      <xdr:rowOff>14560</xdr:rowOff>
    </xdr:to>
    <xdr:pic>
      <xdr:nvPicPr>
        <xdr:cNvPr id="3" name="Picture 2">
          <a:extLst>
            <a:ext uri="{FF2B5EF4-FFF2-40B4-BE49-F238E27FC236}">
              <a16:creationId xmlns:a16="http://schemas.microsoft.com/office/drawing/2014/main" id="{8187C2C2-C9CD-40E5-B4C9-F75FE54D4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4684523" y="69850"/>
          <a:ext cx="2430377" cy="1163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4</xdr:col>
      <xdr:colOff>390162</xdr:colOff>
      <xdr:row>6</xdr:row>
      <xdr:rowOff>114165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3013838" y="123825"/>
          <a:ext cx="3133362" cy="1076190"/>
        </a:xfrm>
        <a:prstGeom prst="rect">
          <a:avLst/>
        </a:prstGeom>
      </xdr:spPr>
    </xdr:pic>
    <xdr:clientData/>
  </xdr:twoCellAnchor>
  <xdr:twoCellAnchor>
    <xdr:from>
      <xdr:col>1</xdr:col>
      <xdr:colOff>554830</xdr:colOff>
      <xdr:row>12</xdr:row>
      <xdr:rowOff>121447</xdr:rowOff>
    </xdr:from>
    <xdr:to>
      <xdr:col>15</xdr:col>
      <xdr:colOff>569118</xdr:colOff>
      <xdr:row>34</xdr:row>
      <xdr:rowOff>37340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flipH="1">
          <a:off x="11240082742" y="2934645"/>
          <a:ext cx="9938009" cy="3880951"/>
          <a:chOff x="9937958756" y="3598069"/>
          <a:chExt cx="8777288" cy="4106892"/>
        </a:xfrm>
      </xdr:grpSpPr>
      <xdr:sp macro="" textlink="">
        <xdr:nvSpPr>
          <xdr:cNvPr id="16" name="Rectangle 15">
            <a:extLst>
              <a:ext uri="{FF2B5EF4-FFF2-40B4-BE49-F238E27FC236}">
                <a16:creationId xmlns:a16="http://schemas.microsoft.com/office/drawing/2014/main" id="{00000000-0008-0000-0300-000010000000}"/>
              </a:ext>
            </a:extLst>
          </xdr:cNvPr>
          <xdr:cNvSpPr/>
        </xdr:nvSpPr>
        <xdr:spPr>
          <a:xfrm>
            <a:off x="9944153628" y="7350919"/>
            <a:ext cx="1387028" cy="263918"/>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Revenues</a:t>
            </a:r>
          </a:p>
        </xdr:txBody>
      </xdr:sp>
      <xdr:sp macro="" textlink="">
        <xdr:nvSpPr>
          <xdr:cNvPr id="17" name="Rectangle 16">
            <a:extLst>
              <a:ext uri="{FF2B5EF4-FFF2-40B4-BE49-F238E27FC236}">
                <a16:creationId xmlns:a16="http://schemas.microsoft.com/office/drawing/2014/main" id="{00000000-0008-0000-0300-000011000000}"/>
              </a:ext>
            </a:extLst>
          </xdr:cNvPr>
          <xdr:cNvSpPr/>
        </xdr:nvSpPr>
        <xdr:spPr>
          <a:xfrm>
            <a:off x="9941352037" y="7358979"/>
            <a:ext cx="2119803" cy="263918"/>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Expenditures</a:t>
            </a:r>
          </a:p>
        </xdr:txBody>
      </xdr:sp>
      <xdr:sp macro="" textlink="">
        <xdr:nvSpPr>
          <xdr:cNvPr id="18" name="Rectangle 17">
            <a:extLst>
              <a:ext uri="{FF2B5EF4-FFF2-40B4-BE49-F238E27FC236}">
                <a16:creationId xmlns:a16="http://schemas.microsoft.com/office/drawing/2014/main" id="{00000000-0008-0000-0300-000012000000}"/>
              </a:ext>
            </a:extLst>
          </xdr:cNvPr>
          <xdr:cNvSpPr/>
        </xdr:nvSpPr>
        <xdr:spPr>
          <a:xfrm flipH="1">
            <a:off x="9939141999" y="7326524"/>
            <a:ext cx="1574245" cy="281897"/>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en-US" sz="14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Surplus/(Deficit)</a:t>
            </a:r>
          </a:p>
        </xdr:txBody>
      </xdr:sp>
      <xdr:sp macro="" textlink="">
        <xdr:nvSpPr>
          <xdr:cNvPr id="12" name="مستطيل مستدير الزوايا 49">
            <a:extLst>
              <a:ext uri="{FF2B5EF4-FFF2-40B4-BE49-F238E27FC236}">
                <a16:creationId xmlns:a16="http://schemas.microsoft.com/office/drawing/2014/main" id="{00000000-0008-0000-0300-00000C000000}"/>
              </a:ext>
            </a:extLst>
          </xdr:cNvPr>
          <xdr:cNvSpPr/>
        </xdr:nvSpPr>
        <xdr:spPr>
          <a:xfrm>
            <a:off x="9937958756" y="3598069"/>
            <a:ext cx="8777288" cy="4106892"/>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grpSp>
    <xdr:clientData/>
  </xdr:twoCellAnchor>
  <xdr:twoCellAnchor>
    <xdr:from>
      <xdr:col>2</xdr:col>
      <xdr:colOff>390495</xdr:colOff>
      <xdr:row>14</xdr:row>
      <xdr:rowOff>113584</xdr:rowOff>
    </xdr:from>
    <xdr:to>
      <xdr:col>14</xdr:col>
      <xdr:colOff>553118</xdr:colOff>
      <xdr:row>30</xdr:row>
      <xdr:rowOff>171818</xdr:rowOff>
    </xdr:to>
    <xdr:graphicFrame macro="">
      <xdr:nvGraphicFramePr>
        <xdr:cNvPr id="8" name="Chart 10">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15875</xdr:colOff>
      <xdr:row>31</xdr:row>
      <xdr:rowOff>15875</xdr:rowOff>
    </xdr:from>
    <xdr:to>
      <xdr:col>5</xdr:col>
      <xdr:colOff>712342</xdr:colOff>
      <xdr:row>32</xdr:row>
      <xdr:rowOff>107720</xdr:rowOff>
    </xdr:to>
    <xdr:sp macro="" textlink="">
      <xdr:nvSpPr>
        <xdr:cNvPr id="10" name="Rectangle 12">
          <a:extLst>
            <a:ext uri="{FF2B5EF4-FFF2-40B4-BE49-F238E27FC236}">
              <a16:creationId xmlns:a16="http://schemas.microsoft.com/office/drawing/2014/main" id="{00000000-0008-0000-0300-00000A000000}"/>
            </a:ext>
          </a:extLst>
        </xdr:cNvPr>
        <xdr:cNvSpPr/>
      </xdr:nvSpPr>
      <xdr:spPr>
        <a:xfrm flipH="1">
          <a:off x="9967200158" y="6445250"/>
          <a:ext cx="1305008"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7</xdr:col>
      <xdr:colOff>237593</xdr:colOff>
      <xdr:row>31</xdr:row>
      <xdr:rowOff>15875</xdr:rowOff>
    </xdr:from>
    <xdr:to>
      <xdr:col>10</xdr:col>
      <xdr:colOff>27734</xdr:colOff>
      <xdr:row>32</xdr:row>
      <xdr:rowOff>107720</xdr:rowOff>
    </xdr:to>
    <xdr:sp macro="" textlink="">
      <xdr:nvSpPr>
        <xdr:cNvPr id="11" name="Rectangle 13">
          <a:extLst>
            <a:ext uri="{FF2B5EF4-FFF2-40B4-BE49-F238E27FC236}">
              <a16:creationId xmlns:a16="http://schemas.microsoft.com/office/drawing/2014/main" id="{00000000-0008-0000-0300-00000B000000}"/>
            </a:ext>
          </a:extLst>
        </xdr:cNvPr>
        <xdr:cNvSpPr/>
      </xdr:nvSpPr>
      <xdr:spPr>
        <a:xfrm flipH="1">
          <a:off x="9964537786" y="6445250"/>
          <a:ext cx="1615766"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11</xdr:col>
      <xdr:colOff>292510</xdr:colOff>
      <xdr:row>31</xdr:row>
      <xdr:rowOff>15875</xdr:rowOff>
    </xdr:from>
    <xdr:to>
      <xdr:col>14</xdr:col>
      <xdr:colOff>94195</xdr:colOff>
      <xdr:row>32</xdr:row>
      <xdr:rowOff>107720</xdr:rowOff>
    </xdr:to>
    <xdr:sp macro="" textlink="">
      <xdr:nvSpPr>
        <xdr:cNvPr id="13" name="Rectangle 14">
          <a:extLst>
            <a:ext uri="{FF2B5EF4-FFF2-40B4-BE49-F238E27FC236}">
              <a16:creationId xmlns:a16="http://schemas.microsoft.com/office/drawing/2014/main" id="{00000000-0008-0000-0300-00000D000000}"/>
            </a:ext>
          </a:extLst>
        </xdr:cNvPr>
        <xdr:cNvSpPr/>
      </xdr:nvSpPr>
      <xdr:spPr>
        <a:xfrm flipH="1">
          <a:off x="9962037159" y="6445250"/>
          <a:ext cx="1627310" cy="277053"/>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editAs="oneCell">
    <xdr:from>
      <xdr:col>13</xdr:col>
      <xdr:colOff>201085</xdr:colOff>
      <xdr:row>2</xdr:row>
      <xdr:rowOff>84667</xdr:rowOff>
    </xdr:from>
    <xdr:to>
      <xdr:col>16</xdr:col>
      <xdr:colOff>789962</xdr:colOff>
      <xdr:row>8</xdr:row>
      <xdr:rowOff>169077</xdr:rowOff>
    </xdr:to>
    <xdr:pic>
      <xdr:nvPicPr>
        <xdr:cNvPr id="19" name="Picture 18">
          <a:extLst>
            <a:ext uri="{FF2B5EF4-FFF2-40B4-BE49-F238E27FC236}">
              <a16:creationId xmlns:a16="http://schemas.microsoft.com/office/drawing/2014/main" id="{C5C013CD-E5BD-4719-996E-44184682DB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046730371" y="444500"/>
          <a:ext cx="2430377" cy="1163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47625</xdr:rowOff>
    </xdr:from>
    <xdr:ext cx="3314337" cy="1076190"/>
    <xdr:pic>
      <xdr:nvPicPr>
        <xdr:cNvPr id="2" name="Picture 1">
          <a:extLst>
            <a:ext uri="{FF2B5EF4-FFF2-40B4-BE49-F238E27FC236}">
              <a16:creationId xmlns:a16="http://schemas.microsoft.com/office/drawing/2014/main" id="{6F33A26C-CD63-451D-A4AD-564406A71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372063" y="47625"/>
          <a:ext cx="3314337" cy="1076190"/>
        </a:xfrm>
        <a:prstGeom prst="rect">
          <a:avLst/>
        </a:prstGeom>
      </xdr:spPr>
    </xdr:pic>
    <xdr:clientData/>
  </xdr:oneCellAnchor>
  <xdr:twoCellAnchor>
    <xdr:from>
      <xdr:col>0</xdr:col>
      <xdr:colOff>0</xdr:colOff>
      <xdr:row>2</xdr:row>
      <xdr:rowOff>438150</xdr:rowOff>
    </xdr:from>
    <xdr:to>
      <xdr:col>0</xdr:col>
      <xdr:colOff>981073</xdr:colOff>
      <xdr:row>3</xdr:row>
      <xdr:rowOff>121739</xdr:rowOff>
    </xdr:to>
    <xdr:sp macro="" textlink="">
      <xdr:nvSpPr>
        <xdr:cNvPr id="3" name="Rectangle 2">
          <a:extLst>
            <a:ext uri="{FF2B5EF4-FFF2-40B4-BE49-F238E27FC236}">
              <a16:creationId xmlns:a16="http://schemas.microsoft.com/office/drawing/2014/main" id="{CF81533F-D187-4EC7-BEA9-A362EF99EB3B}"/>
            </a:ext>
          </a:extLst>
        </xdr:cNvPr>
        <xdr:cNvSpPr/>
      </xdr:nvSpPr>
      <xdr:spPr>
        <a:xfrm>
          <a:off x="9987078707" y="544830"/>
          <a:ext cx="607693" cy="125549"/>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1588" algn="l" defTabSz="912813" rtl="1" eaLnBrk="1" fontAlgn="base" latinLnBrk="0" hangingPunct="1">
            <a:lnSpc>
              <a:spcPct val="100000"/>
            </a:lnSpc>
            <a:spcBef>
              <a:spcPct val="0"/>
            </a:spcBef>
            <a:spcAft>
              <a:spcPct val="0"/>
            </a:spcAft>
            <a:buClr>
              <a:srgbClr val="339966"/>
            </a:buClr>
            <a:buSzTx/>
            <a:buFontTx/>
            <a:buNone/>
            <a:tabLst/>
            <a:defRPr/>
          </a:pPr>
          <a:endParaRPr kumimoji="0" lang="en-US" sz="1050" b="0" i="0" u="none" strike="noStrike" kern="1200" cap="none" spc="0" normalizeH="0" baseline="0">
            <a:ln>
              <a:noFill/>
            </a:ln>
            <a:solidFill>
              <a:prstClr val="black">
                <a:lumMod val="75000"/>
                <a:lumOff val="25000"/>
              </a:prstClr>
            </a:solidFill>
            <a:effectLst/>
            <a:uLnTx/>
            <a:uFillTx/>
            <a:latin typeface="DIN Next LT Arabic" panose="020B0503020203050203" pitchFamily="34" charset="-78"/>
            <a:ea typeface="MS PGothic" pitchFamily="34" charset="-128"/>
            <a:cs typeface="DIN Next LT Arabic" panose="020B0503020203050203" pitchFamily="34" charset="-78"/>
          </a:endParaRPr>
        </a:p>
      </xdr:txBody>
    </xdr:sp>
    <xdr:clientData/>
  </xdr:twoCellAnchor>
  <xdr:twoCellAnchor editAs="oneCell">
    <xdr:from>
      <xdr:col>3</xdr:col>
      <xdr:colOff>1950357</xdr:colOff>
      <xdr:row>0</xdr:row>
      <xdr:rowOff>90715</xdr:rowOff>
    </xdr:from>
    <xdr:to>
      <xdr:col>4</xdr:col>
      <xdr:colOff>17377</xdr:colOff>
      <xdr:row>1</xdr:row>
      <xdr:rowOff>39054</xdr:rowOff>
    </xdr:to>
    <xdr:pic>
      <xdr:nvPicPr>
        <xdr:cNvPr id="4" name="Picture 3">
          <a:extLst>
            <a:ext uri="{FF2B5EF4-FFF2-40B4-BE49-F238E27FC236}">
              <a16:creationId xmlns:a16="http://schemas.microsoft.com/office/drawing/2014/main" id="{8A8A40BC-4DE2-4E3C-8C54-BAF0A31673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8070766" y="90715"/>
          <a:ext cx="2430377" cy="11639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104775</xdr:rowOff>
    </xdr:from>
    <xdr:ext cx="2904762" cy="1076190"/>
    <xdr:pic>
      <xdr:nvPicPr>
        <xdr:cNvPr id="2" name="Picture 1">
          <a:extLst>
            <a:ext uri="{FF2B5EF4-FFF2-40B4-BE49-F238E27FC236}">
              <a16:creationId xmlns:a16="http://schemas.microsoft.com/office/drawing/2014/main" id="{2E7BFAC6-A6BD-4932-B072-2F8E4B21A8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705438" y="104775"/>
          <a:ext cx="2904762" cy="1076190"/>
        </a:xfrm>
        <a:prstGeom prst="rect">
          <a:avLst/>
        </a:prstGeom>
      </xdr:spPr>
    </xdr:pic>
    <xdr:clientData/>
  </xdr:oneCellAnchor>
  <xdr:twoCellAnchor editAs="oneCell">
    <xdr:from>
      <xdr:col>1</xdr:col>
      <xdr:colOff>3555999</xdr:colOff>
      <xdr:row>0</xdr:row>
      <xdr:rowOff>87313</xdr:rowOff>
    </xdr:from>
    <xdr:to>
      <xdr:col>1</xdr:col>
      <xdr:colOff>5913437</xdr:colOff>
      <xdr:row>0</xdr:row>
      <xdr:rowOff>1215111</xdr:rowOff>
    </xdr:to>
    <xdr:pic>
      <xdr:nvPicPr>
        <xdr:cNvPr id="5" name="Picture 4">
          <a:extLst>
            <a:ext uri="{FF2B5EF4-FFF2-40B4-BE49-F238E27FC236}">
              <a16:creationId xmlns:a16="http://schemas.microsoft.com/office/drawing/2014/main" id="{CAAD3275-9BCA-0C73-C7CC-5D064B98FC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12489501" y="87313"/>
          <a:ext cx="2357438" cy="1127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95250</xdr:colOff>
      <xdr:row>0</xdr:row>
      <xdr:rowOff>123825</xdr:rowOff>
    </xdr:from>
    <xdr:ext cx="2874973" cy="1076190"/>
    <xdr:pic>
      <xdr:nvPicPr>
        <xdr:cNvPr id="2" name="Picture 1">
          <a:extLst>
            <a:ext uri="{FF2B5EF4-FFF2-40B4-BE49-F238E27FC236}">
              <a16:creationId xmlns:a16="http://schemas.microsoft.com/office/drawing/2014/main" id="{904F5F85-8981-46A0-AAFE-16E214E4CB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84716177" y="123825"/>
          <a:ext cx="2874973" cy="1076190"/>
        </a:xfrm>
        <a:prstGeom prst="rect">
          <a:avLst/>
        </a:prstGeom>
      </xdr:spPr>
    </xdr:pic>
    <xdr:clientData/>
  </xdr:oneCellAnchor>
  <xdr:twoCellAnchor editAs="oneCell">
    <xdr:from>
      <xdr:col>3</xdr:col>
      <xdr:colOff>898071</xdr:colOff>
      <xdr:row>0</xdr:row>
      <xdr:rowOff>90715</xdr:rowOff>
    </xdr:from>
    <xdr:to>
      <xdr:col>4</xdr:col>
      <xdr:colOff>1613581</xdr:colOff>
      <xdr:row>1</xdr:row>
      <xdr:rowOff>2942</xdr:rowOff>
    </xdr:to>
    <xdr:pic>
      <xdr:nvPicPr>
        <xdr:cNvPr id="3" name="Picture 2">
          <a:extLst>
            <a:ext uri="{FF2B5EF4-FFF2-40B4-BE49-F238E27FC236}">
              <a16:creationId xmlns:a16="http://schemas.microsoft.com/office/drawing/2014/main" id="{A8F9939E-743C-4F83-BD0E-9F0E8AF2F6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4950562" y="90715"/>
          <a:ext cx="2357438" cy="11277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158750</xdr:colOff>
      <xdr:row>43</xdr:row>
      <xdr:rowOff>158750</xdr:rowOff>
    </xdr:from>
    <xdr:to>
      <xdr:col>16</xdr:col>
      <xdr:colOff>539750</xdr:colOff>
      <xdr:row>64</xdr:row>
      <xdr:rowOff>15875</xdr:rowOff>
    </xdr:to>
    <xdr:graphicFrame macro="">
      <xdr:nvGraphicFramePr>
        <xdr:cNvPr id="43" name="Chart 42">
          <a:extLst>
            <a:ext uri="{FF2B5EF4-FFF2-40B4-BE49-F238E27FC236}">
              <a16:creationId xmlns:a16="http://schemas.microsoft.com/office/drawing/2014/main" id="{5D2EE084-5ED3-4931-B91C-8F303C272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428625</xdr:colOff>
      <xdr:row>13</xdr:row>
      <xdr:rowOff>31749</xdr:rowOff>
    </xdr:from>
    <xdr:to>
      <xdr:col>16</xdr:col>
      <xdr:colOff>301624</xdr:colOff>
      <xdr:row>34</xdr:row>
      <xdr:rowOff>47624</xdr:rowOff>
    </xdr:to>
    <xdr:graphicFrame macro="">
      <xdr:nvGraphicFramePr>
        <xdr:cNvPr id="26" name="Chart 25">
          <a:extLst>
            <a:ext uri="{FF2B5EF4-FFF2-40B4-BE49-F238E27FC236}">
              <a16:creationId xmlns:a16="http://schemas.microsoft.com/office/drawing/2014/main" id="{F59EEE77-75EC-4B71-8C8A-BAA28BE8F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123825</xdr:rowOff>
    </xdr:from>
    <xdr:to>
      <xdr:col>4</xdr:col>
      <xdr:colOff>377462</xdr:colOff>
      <xdr:row>6</xdr:row>
      <xdr:rowOff>136390</xdr:rowOff>
    </xdr:to>
    <xdr:pic>
      <xdr:nvPicPr>
        <xdr:cNvPr id="2" name="Picture 1">
          <a:extLst>
            <a:ext uri="{FF2B5EF4-FFF2-40B4-BE49-F238E27FC236}">
              <a16:creationId xmlns:a16="http://schemas.microsoft.com/office/drawing/2014/main" id="{3E081E60-C525-4D24-B0FD-366E0A6C4DA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65631613" y="120650"/>
          <a:ext cx="3019062" cy="1079365"/>
        </a:xfrm>
        <a:prstGeom prst="rect">
          <a:avLst/>
        </a:prstGeom>
      </xdr:spPr>
    </xdr:pic>
    <xdr:clientData/>
  </xdr:twoCellAnchor>
  <xdr:twoCellAnchor>
    <xdr:from>
      <xdr:col>4</xdr:col>
      <xdr:colOff>15875</xdr:colOff>
      <xdr:row>31</xdr:row>
      <xdr:rowOff>15875</xdr:rowOff>
    </xdr:from>
    <xdr:to>
      <xdr:col>5</xdr:col>
      <xdr:colOff>712342</xdr:colOff>
      <xdr:row>32</xdr:row>
      <xdr:rowOff>107720</xdr:rowOff>
    </xdr:to>
    <xdr:sp macro="" textlink="">
      <xdr:nvSpPr>
        <xdr:cNvPr id="4" name="Rectangle 12">
          <a:extLst>
            <a:ext uri="{FF2B5EF4-FFF2-40B4-BE49-F238E27FC236}">
              <a16:creationId xmlns:a16="http://schemas.microsoft.com/office/drawing/2014/main" id="{0092E9CE-C120-4C22-A776-D66AF49E7312}"/>
            </a:ext>
          </a:extLst>
        </xdr:cNvPr>
        <xdr:cNvSpPr/>
      </xdr:nvSpPr>
      <xdr:spPr>
        <a:xfrm flipH="1">
          <a:off x="10764649033" y="6321425"/>
          <a:ext cx="1356867" cy="2696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7</xdr:col>
      <xdr:colOff>385004</xdr:colOff>
      <xdr:row>31</xdr:row>
      <xdr:rowOff>27214</xdr:rowOff>
    </xdr:from>
    <xdr:to>
      <xdr:col>10</xdr:col>
      <xdr:colOff>175145</xdr:colOff>
      <xdr:row>32</xdr:row>
      <xdr:rowOff>119059</xdr:rowOff>
    </xdr:to>
    <xdr:sp macro="" textlink="">
      <xdr:nvSpPr>
        <xdr:cNvPr id="5" name="Rectangle 13">
          <a:extLst>
            <a:ext uri="{FF2B5EF4-FFF2-40B4-BE49-F238E27FC236}">
              <a16:creationId xmlns:a16="http://schemas.microsoft.com/office/drawing/2014/main" id="{87E03856-312D-4577-86A6-7FAF1ABC9922}"/>
            </a:ext>
          </a:extLst>
        </xdr:cNvPr>
        <xdr:cNvSpPr/>
      </xdr:nvSpPr>
      <xdr:spPr>
        <a:xfrm flipH="1">
          <a:off x="10026270748" y="6343196"/>
          <a:ext cx="1627106" cy="273274"/>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11</xdr:col>
      <xdr:colOff>292510</xdr:colOff>
      <xdr:row>31</xdr:row>
      <xdr:rowOff>15875</xdr:rowOff>
    </xdr:from>
    <xdr:to>
      <xdr:col>14</xdr:col>
      <xdr:colOff>94195</xdr:colOff>
      <xdr:row>32</xdr:row>
      <xdr:rowOff>107720</xdr:rowOff>
    </xdr:to>
    <xdr:sp macro="" textlink="">
      <xdr:nvSpPr>
        <xdr:cNvPr id="6" name="Rectangle 14">
          <a:extLst>
            <a:ext uri="{FF2B5EF4-FFF2-40B4-BE49-F238E27FC236}">
              <a16:creationId xmlns:a16="http://schemas.microsoft.com/office/drawing/2014/main" id="{F75D0A38-519E-4416-B9EE-53CE9E541311}"/>
            </a:ext>
          </a:extLst>
        </xdr:cNvPr>
        <xdr:cNvSpPr/>
      </xdr:nvSpPr>
      <xdr:spPr>
        <a:xfrm flipH="1">
          <a:off x="10759021955" y="6321425"/>
          <a:ext cx="1770185" cy="2696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xdr:from>
      <xdr:col>0</xdr:col>
      <xdr:colOff>365125</xdr:colOff>
      <xdr:row>12</xdr:row>
      <xdr:rowOff>122919</xdr:rowOff>
    </xdr:from>
    <xdr:to>
      <xdr:col>17</xdr:col>
      <xdr:colOff>396875</xdr:colOff>
      <xdr:row>34</xdr:row>
      <xdr:rowOff>28832</xdr:rowOff>
    </xdr:to>
    <xdr:sp macro="" textlink="">
      <xdr:nvSpPr>
        <xdr:cNvPr id="8" name="مستطيل مستدير الزوايا 49">
          <a:extLst>
            <a:ext uri="{FF2B5EF4-FFF2-40B4-BE49-F238E27FC236}">
              <a16:creationId xmlns:a16="http://schemas.microsoft.com/office/drawing/2014/main" id="{E3C4187A-0749-4E4F-98F6-DE5207529288}"/>
            </a:ext>
          </a:extLst>
        </xdr:cNvPr>
        <xdr:cNvSpPr/>
      </xdr:nvSpPr>
      <xdr:spPr>
        <a:xfrm>
          <a:off x="9873059375" y="3075669"/>
          <a:ext cx="10842625" cy="4096913"/>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clientData/>
  </xdr:twoCellAnchor>
  <xdr:twoCellAnchor>
    <xdr:from>
      <xdr:col>4</xdr:col>
      <xdr:colOff>15875</xdr:colOff>
      <xdr:row>61</xdr:row>
      <xdr:rowOff>15875</xdr:rowOff>
    </xdr:from>
    <xdr:to>
      <xdr:col>5</xdr:col>
      <xdr:colOff>712342</xdr:colOff>
      <xdr:row>62</xdr:row>
      <xdr:rowOff>107720</xdr:rowOff>
    </xdr:to>
    <xdr:sp macro="" textlink="">
      <xdr:nvSpPr>
        <xdr:cNvPr id="29" name="Rectangle 12">
          <a:extLst>
            <a:ext uri="{FF2B5EF4-FFF2-40B4-BE49-F238E27FC236}">
              <a16:creationId xmlns:a16="http://schemas.microsoft.com/office/drawing/2014/main" id="{6328A9EA-9AB0-4EF2-BE82-10D4B21EF4E2}"/>
            </a:ext>
          </a:extLst>
        </xdr:cNvPr>
        <xdr:cNvSpPr/>
      </xdr:nvSpPr>
      <xdr:spPr>
        <a:xfrm flipH="1">
          <a:off x="9984529308" y="6410325"/>
          <a:ext cx="1306067" cy="27599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الإيرادات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7</xdr:col>
      <xdr:colOff>237593</xdr:colOff>
      <xdr:row>61</xdr:row>
      <xdr:rowOff>15875</xdr:rowOff>
    </xdr:from>
    <xdr:to>
      <xdr:col>10</xdr:col>
      <xdr:colOff>27734</xdr:colOff>
      <xdr:row>62</xdr:row>
      <xdr:rowOff>107720</xdr:rowOff>
    </xdr:to>
    <xdr:sp macro="" textlink="">
      <xdr:nvSpPr>
        <xdr:cNvPr id="30" name="Rectangle 13">
          <a:extLst>
            <a:ext uri="{FF2B5EF4-FFF2-40B4-BE49-F238E27FC236}">
              <a16:creationId xmlns:a16="http://schemas.microsoft.com/office/drawing/2014/main" id="{A826E67E-F99F-497E-84BE-91125276F2D1}"/>
            </a:ext>
          </a:extLst>
        </xdr:cNvPr>
        <xdr:cNvSpPr/>
      </xdr:nvSpPr>
      <xdr:spPr>
        <a:xfrm flipH="1">
          <a:off x="9981867466" y="6410325"/>
          <a:ext cx="1618941" cy="27599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34139" marR="0" lvl="1" indent="0" algn="ctr" defTabSz="914400" rtl="1" eaLnBrk="1" fontAlgn="auto" latinLnBrk="0" hangingPunct="1">
            <a:lnSpc>
              <a:spcPct val="100000"/>
            </a:lnSpc>
            <a:spcBef>
              <a:spcPts val="0"/>
            </a:spcBef>
            <a:spcAft>
              <a:spcPts val="0"/>
            </a:spcAft>
            <a:buClr>
              <a:srgbClr val="339966"/>
            </a:buClr>
            <a:buSzTx/>
            <a:buFontTx/>
            <a:buNone/>
            <a:tabLst/>
            <a:defRPr/>
          </a:pPr>
          <a:r>
            <a:rPr kumimoji="0" lang="ar-SA"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rPr>
            <a:t>المصروفات</a:t>
          </a:r>
          <a:endParaRPr kumimoji="0" lang="en-US" sz="1600" b="0" i="0" u="none" strike="noStrike" kern="1200" cap="none" spc="0" normalizeH="0" baseline="0">
            <a:ln>
              <a:noFill/>
            </a:ln>
            <a:solidFill>
              <a:prstClr val="black">
                <a:lumMod val="65000"/>
                <a:lumOff val="35000"/>
              </a:prstClr>
            </a:solidFill>
            <a:effectLst/>
            <a:uLnTx/>
            <a:uFillTx/>
            <a:latin typeface="DIN Next LT Arabic" panose="020B0503020203050203" pitchFamily="34" charset="-78"/>
            <a:ea typeface="+mn-ea"/>
            <a:cs typeface="DIN Next LT Arabic" panose="020B0503020203050203" pitchFamily="34" charset="-78"/>
          </a:endParaRPr>
        </a:p>
      </xdr:txBody>
    </xdr:sp>
    <xdr:clientData/>
  </xdr:twoCellAnchor>
  <xdr:twoCellAnchor>
    <xdr:from>
      <xdr:col>0</xdr:col>
      <xdr:colOff>396875</xdr:colOff>
      <xdr:row>42</xdr:row>
      <xdr:rowOff>122919</xdr:rowOff>
    </xdr:from>
    <xdr:to>
      <xdr:col>17</xdr:col>
      <xdr:colOff>587374</xdr:colOff>
      <xdr:row>64</xdr:row>
      <xdr:rowOff>28832</xdr:rowOff>
    </xdr:to>
    <xdr:sp macro="" textlink="">
      <xdr:nvSpPr>
        <xdr:cNvPr id="32" name="مستطيل مستدير الزوايا 49">
          <a:extLst>
            <a:ext uri="{FF2B5EF4-FFF2-40B4-BE49-F238E27FC236}">
              <a16:creationId xmlns:a16="http://schemas.microsoft.com/office/drawing/2014/main" id="{02F1B9B3-5564-42FB-94BD-016BA527331D}"/>
            </a:ext>
          </a:extLst>
        </xdr:cNvPr>
        <xdr:cNvSpPr/>
      </xdr:nvSpPr>
      <xdr:spPr>
        <a:xfrm>
          <a:off x="9872868876" y="9330419"/>
          <a:ext cx="11001374" cy="4096913"/>
        </a:xfrm>
        <a:prstGeom prst="roundRect">
          <a:avLst/>
        </a:prstGeom>
        <a:noFill/>
        <a:ln>
          <a:solidFill>
            <a:srgbClr val="0D0D0D">
              <a:alpha val="38824"/>
            </a:srgb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ar-SA" sz="1400" b="0" i="0" u="none" strike="noStrike" kern="1200" cap="none" spc="0" normalizeH="0" baseline="0">
            <a:ln>
              <a:noFill/>
            </a:ln>
            <a:solidFill>
              <a:prstClr val="white"/>
            </a:solidFill>
            <a:effectLst/>
            <a:uLnTx/>
            <a:uFillTx/>
            <a:latin typeface="JF Flat" panose="02000500000000000000" pitchFamily="2" charset="-78"/>
            <a:ea typeface="+mn-ea"/>
            <a:cs typeface="JF Flat" panose="02000500000000000000" pitchFamily="2" charset="-78"/>
          </a:endParaRPr>
        </a:p>
      </xdr:txBody>
    </xdr:sp>
    <xdr:clientData/>
  </xdr:twoCellAnchor>
  <xdr:twoCellAnchor>
    <xdr:from>
      <xdr:col>11</xdr:col>
      <xdr:colOff>301625</xdr:colOff>
      <xdr:row>61</xdr:row>
      <xdr:rowOff>0</xdr:rowOff>
    </xdr:from>
    <xdr:to>
      <xdr:col>14</xdr:col>
      <xdr:colOff>103310</xdr:colOff>
      <xdr:row>62</xdr:row>
      <xdr:rowOff>91845</xdr:rowOff>
    </xdr:to>
    <xdr:sp macro="" textlink="">
      <xdr:nvSpPr>
        <xdr:cNvPr id="44" name="Rectangle 14">
          <a:extLst>
            <a:ext uri="{FF2B5EF4-FFF2-40B4-BE49-F238E27FC236}">
              <a16:creationId xmlns:a16="http://schemas.microsoft.com/office/drawing/2014/main" id="{0AF3CD2A-03C0-4F7E-8C56-D3CFAA97E4C4}"/>
            </a:ext>
          </a:extLst>
        </xdr:cNvPr>
        <xdr:cNvSpPr/>
      </xdr:nvSpPr>
      <xdr:spPr>
        <a:xfrm flipH="1">
          <a:off x="9875416690" y="12827000"/>
          <a:ext cx="1611435" cy="282345"/>
        </a:xfrm>
        <a:prstGeom prst="rect">
          <a:avLst/>
        </a:prstGeom>
        <a:ln>
          <a:noFill/>
        </a:ln>
      </xdr:spPr>
      <xdr:txBody>
        <a:bodyPr wrap="square" lIns="15516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rtl="0" fontAlgn="ctr"/>
          <a:r>
            <a:rPr lang="ar-SA" sz="1600">
              <a:solidFill>
                <a:prstClr val="black">
                  <a:lumMod val="65000"/>
                  <a:lumOff val="35000"/>
                </a:prstClr>
              </a:solidFill>
              <a:latin typeface="DIN Next LT Arabic" panose="020B0503020203050203" pitchFamily="34" charset="-78"/>
              <a:cs typeface="DIN Next LT Arabic" panose="020B0503020203050203" pitchFamily="34" charset="-78"/>
            </a:rPr>
            <a:t>الفائض/ (العجز)</a:t>
          </a:r>
        </a:p>
      </xdr:txBody>
    </xdr:sp>
    <xdr:clientData/>
  </xdr:twoCellAnchor>
  <xdr:twoCellAnchor>
    <xdr:from>
      <xdr:col>3</xdr:col>
      <xdr:colOff>496388</xdr:colOff>
      <xdr:row>28</xdr:row>
      <xdr:rowOff>111125</xdr:rowOff>
    </xdr:from>
    <xdr:to>
      <xdr:col>14</xdr:col>
      <xdr:colOff>417013</xdr:colOff>
      <xdr:row>28</xdr:row>
      <xdr:rowOff>111125</xdr:rowOff>
    </xdr:to>
    <xdr:cxnSp macro="">
      <xdr:nvCxnSpPr>
        <xdr:cNvPr id="45" name="Straight Connector 44">
          <a:extLst>
            <a:ext uri="{FF2B5EF4-FFF2-40B4-BE49-F238E27FC236}">
              <a16:creationId xmlns:a16="http://schemas.microsoft.com/office/drawing/2014/main" id="{B7D5908E-B872-3B5B-EC2D-85F305504784}"/>
            </a:ext>
          </a:extLst>
        </xdr:cNvPr>
        <xdr:cNvCxnSpPr/>
      </xdr:nvCxnSpPr>
      <xdr:spPr>
        <a:xfrm>
          <a:off x="9875102987" y="6111875"/>
          <a:ext cx="6858000" cy="0"/>
        </a:xfrm>
        <a:prstGeom prst="line">
          <a:avLst/>
        </a:prstGeom>
        <a:ln w="3175">
          <a:solidFill>
            <a:schemeClr val="bg1">
              <a:lumMod val="6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13</xdr:col>
      <xdr:colOff>232833</xdr:colOff>
      <xdr:row>3</xdr:row>
      <xdr:rowOff>63500</xdr:rowOff>
    </xdr:from>
    <xdr:to>
      <xdr:col>16</xdr:col>
      <xdr:colOff>748771</xdr:colOff>
      <xdr:row>9</xdr:row>
      <xdr:rowOff>48298</xdr:rowOff>
    </xdr:to>
    <xdr:pic>
      <xdr:nvPicPr>
        <xdr:cNvPr id="3" name="Picture 2">
          <a:extLst>
            <a:ext uri="{FF2B5EF4-FFF2-40B4-BE49-F238E27FC236}">
              <a16:creationId xmlns:a16="http://schemas.microsoft.com/office/drawing/2014/main" id="{BB16DABF-EF09-4BC7-8C2B-AECAE283064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046771562" y="635000"/>
          <a:ext cx="2357438" cy="1127798"/>
        </a:xfrm>
        <a:prstGeom prst="rect">
          <a:avLst/>
        </a:prstGeom>
      </xdr:spPr>
    </xdr:pic>
    <xdr:clientData/>
  </xdr:twoCellAnchor>
</xdr:wsDr>
</file>

<file path=xl/drawings/drawing9.xml><?xml version="1.0" encoding="utf-8"?>
<c:userShapes xmlns:c="http://schemas.openxmlformats.org/drawingml/2006/chart">
  <cdr:relSizeAnchor xmlns:cdr="http://schemas.openxmlformats.org/drawingml/2006/chartDrawing">
    <cdr:from>
      <cdr:x>0.15605</cdr:x>
      <cdr:y>0.65844</cdr:y>
    </cdr:from>
    <cdr:to>
      <cdr:x>0.90736</cdr:x>
      <cdr:y>0.65844</cdr:y>
    </cdr:to>
    <cdr:cxnSp macro="">
      <cdr:nvCxnSpPr>
        <cdr:cNvPr id="2" name="Straight Connector 1">
          <a:extLst xmlns:a="http://schemas.openxmlformats.org/drawingml/2006/main">
            <a:ext uri="{FF2B5EF4-FFF2-40B4-BE49-F238E27FC236}">
              <a16:creationId xmlns:a16="http://schemas.microsoft.com/office/drawing/2014/main" id="{4E9C6687-86E4-47DE-AE93-D502181C3D0A}"/>
            </a:ext>
          </a:extLst>
        </cdr:cNvPr>
        <cdr:cNvCxnSpPr/>
      </cdr:nvCxnSpPr>
      <cdr:spPr>
        <a:xfrm xmlns:a="http://schemas.openxmlformats.org/drawingml/2006/main">
          <a:off x="1424487" y="2540000"/>
          <a:ext cx="6858000" cy="0"/>
        </a:xfrm>
        <a:prstGeom xmlns:a="http://schemas.openxmlformats.org/drawingml/2006/main" prst="line">
          <a:avLst/>
        </a:prstGeom>
        <a:ln xmlns:a="http://schemas.openxmlformats.org/drawingml/2006/main" w="3175">
          <a:solidFill>
            <a:schemeClr val="bg1">
              <a:lumMod val="65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1099/Desktop/&#1571;&#1578;&#1605;&#1578;&#1577;%20&#1575;&#1604;&#1578;&#1602;&#1585;&#1610;&#1585;%20&#1575;&#1604;&#1585;&#1576;&#1593;&#1610;%20&#1575;&#1604;&#1575;&#1593;&#1604;&#1575;&#1605;&#1610;/&#1575;&#1604;&#1578;&#1602;&#1585;&#1610;&#1585;%20&#1575;&#1604;&#1575;&#1593;&#1604;&#1575;&#1605;&#1610;%20&#1575;&#1604;&#1585;&#1576;&#1593;&#16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2086/AppData/Local/Microsoft/Windows/INetCache/Content.Outlook/FRSK3PML/&#1578;&#1602;&#1585;&#1610;&#1585;%20&#1575;&#1604;&#1571;&#1583;&#1575;&#1569;%20&#1575;&#1604;&#1588;&#1607;&#1585;&#1610;%20&#1605;&#1575;&#1585;&#1587;2023&#1605;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_Budget_Performanc (4)"/>
      <sheetName val="Executive_Budget_Performanc (3)"/>
      <sheetName val="Executive_Summary_Title (2)"/>
      <sheetName val="Executive_Budget_Performanc (2)"/>
      <sheetName val="Balance_Movement_Quarter_Title "/>
      <sheetName val="Public_Debt_Quarter_Title"/>
      <sheetName val="Public_Debt_final"/>
      <sheetName val="Balance_Movement_Quarter_Title"/>
      <sheetName val="Balance_final"/>
      <sheetName val="Executive_Summary_Title"/>
      <sheetName val="Executive_Summary_final"/>
      <sheetName val="Executive_Surplus_Financing_Tit"/>
      <sheetName val="General_budget_final"/>
      <sheetName val="Executive_Expenses4_By_Sector_T"/>
      <sheetName val="Expenses_4"/>
      <sheetName val="Executive_Expenses3_YTD_Title"/>
      <sheetName val="Expenses_3"/>
      <sheetName val="Executive_Expenses2_Quarter_Tit"/>
      <sheetName val="Expenses_2"/>
      <sheetName val="Executive_Expenses_Quarter_Titl"/>
      <sheetName val="Expenses_1"/>
      <sheetName val="Executive_Budget_Performance_to"/>
      <sheetName val="total_Q"/>
      <sheetName val="Executive_Budget_Performance_Qu"/>
      <sheetName val="Qurrent_Q"/>
      <sheetName val="Executive_Revenue3_YTD_Title"/>
      <sheetName val="Revenue_3_final"/>
      <sheetName val="Executive_Revenue1_Quarter_Titl"/>
      <sheetName val="Revenue_2_final"/>
      <sheetName val="Executive_Revenue_Quarter_Title"/>
      <sheetName val="Revenue_1_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الإيرادات</v>
          </cell>
          <cell r="B2">
            <v>599756</v>
          </cell>
        </row>
        <row r="3">
          <cell r="A3" t="str">
            <v>النفقات</v>
          </cell>
          <cell r="B3">
            <v>759757</v>
          </cell>
        </row>
        <row r="4">
          <cell r="A4" t="str">
            <v>الفائض/ (العجز)</v>
          </cell>
          <cell r="B4">
            <v>-160002</v>
          </cell>
        </row>
      </sheetData>
      <sheetData sheetId="23"/>
      <sheetData sheetId="24">
        <row r="2">
          <cell r="A2" t="str">
            <v>الإيرادات</v>
          </cell>
          <cell r="B2">
            <v>338784</v>
          </cell>
        </row>
        <row r="3">
          <cell r="A3" t="str">
            <v>النفقات</v>
          </cell>
          <cell r="B3">
            <v>373073</v>
          </cell>
        </row>
        <row r="4">
          <cell r="A4" t="str">
            <v>الفائض/ (العجز)</v>
          </cell>
          <cell r="B4">
            <v>-34289</v>
          </cell>
        </row>
      </sheetData>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يزان المراجعة (مختصر) 2023م"/>
      <sheetName val="ميزان المراجعة 2023م"/>
      <sheetName val="ميزان المراجعة 2022م"/>
      <sheetName val="ميزان القطاعات"/>
      <sheetName val="عمليات القطاعات"/>
      <sheetName val="جدول ملخص"/>
      <sheetName val="التقرير"/>
      <sheetName val="الاحتياطي+الجاري+الدين العام  "/>
      <sheetName val="قطاعات"/>
      <sheetName val="البيانات"/>
      <sheetName val="تقرير الاداء الشهري"/>
      <sheetName val="--"/>
    </sheetNames>
    <sheetDataSet>
      <sheetData sheetId="0"/>
      <sheetData sheetId="1"/>
      <sheetData sheetId="2"/>
      <sheetData sheetId="3"/>
      <sheetData sheetId="4"/>
      <sheetData sheetId="5"/>
      <sheetData sheetId="6">
        <row r="116">
          <cell r="E116">
            <v>25979.059356010002</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Theme">
    <a:dk1>
      <a:sysClr val="windowText" lastClr="000000"/>
    </a:dk1>
    <a:lt1>
      <a:sysClr val="window" lastClr="FFFFFF"/>
    </a:lt1>
    <a:dk2>
      <a:srgbClr val="44546A"/>
    </a:dk2>
    <a:lt2>
      <a:srgbClr val="E7E6E6"/>
    </a:lt2>
    <a:accent1>
      <a:srgbClr val="1D9A78"/>
    </a:accent1>
    <a:accent2>
      <a:srgbClr val="8BC145"/>
    </a:accent2>
    <a:accent3>
      <a:srgbClr val="36AFCE"/>
    </a:accent3>
    <a:accent4>
      <a:srgbClr val="1D6FA9"/>
    </a:accent4>
    <a:accent5>
      <a:srgbClr val="B74919"/>
    </a:accent5>
    <a:accent6>
      <a:srgbClr val="F19D19"/>
    </a:accent6>
    <a:hlink>
      <a:srgbClr val="0563C1"/>
    </a:hlink>
    <a:folHlink>
      <a:srgbClr val="954F72"/>
    </a:folHlink>
  </a:clrScheme>
  <a:fontScheme name="Office Them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rightToLeft="1" zoomScale="47" zoomScaleNormal="70" workbookViewId="0">
      <selection activeCell="A10" sqref="A10"/>
    </sheetView>
  </sheetViews>
  <sheetFormatPr defaultRowHeight="14.25" x14ac:dyDescent="0.2"/>
  <cols>
    <col min="1" max="2" width="68.875" customWidth="1"/>
  </cols>
  <sheetData>
    <row r="1" spans="1:2" ht="104.25" customHeight="1" x14ac:dyDescent="0.2"/>
    <row r="2" spans="1:2" ht="32.25" x14ac:dyDescent="0.2">
      <c r="A2" s="38" t="s">
        <v>87</v>
      </c>
      <c r="B2" s="38" t="s">
        <v>88</v>
      </c>
    </row>
    <row r="3" spans="1:2" s="109" customFormat="1" ht="32.25" x14ac:dyDescent="0.2">
      <c r="A3" s="89" t="s">
        <v>161</v>
      </c>
      <c r="B3" s="91" t="s">
        <v>162</v>
      </c>
    </row>
    <row r="4" spans="1:2" ht="63.75" x14ac:dyDescent="0.2">
      <c r="A4" s="40" t="s">
        <v>191</v>
      </c>
      <c r="B4" s="41" t="s">
        <v>194</v>
      </c>
    </row>
    <row r="5" spans="1:2" ht="63.75" x14ac:dyDescent="0.2">
      <c r="A5" s="88" t="s">
        <v>192</v>
      </c>
      <c r="B5" s="90" t="s">
        <v>166</v>
      </c>
    </row>
    <row r="6" spans="1:2" ht="32.25" x14ac:dyDescent="0.2">
      <c r="A6" s="89" t="s">
        <v>7</v>
      </c>
      <c r="B6" s="91" t="s">
        <v>41</v>
      </c>
    </row>
    <row r="7" spans="1:2" ht="32.25" x14ac:dyDescent="0.2">
      <c r="A7" s="88" t="s">
        <v>10</v>
      </c>
      <c r="B7" s="90" t="s">
        <v>42</v>
      </c>
    </row>
    <row r="8" spans="1:2" ht="32.25" x14ac:dyDescent="0.2">
      <c r="A8" s="39" t="s">
        <v>64</v>
      </c>
      <c r="B8" s="42" t="s">
        <v>173</v>
      </c>
    </row>
    <row r="9" spans="1:2" ht="63.75" x14ac:dyDescent="0.2">
      <c r="A9" s="88" t="s">
        <v>193</v>
      </c>
      <c r="B9" s="134" t="s">
        <v>195</v>
      </c>
    </row>
    <row r="10" spans="1:2" ht="32.25" x14ac:dyDescent="0.2">
      <c r="A10" s="39" t="s">
        <v>70</v>
      </c>
      <c r="B10" s="42" t="s">
        <v>78</v>
      </c>
    </row>
    <row r="11" spans="1:2" ht="32.25" x14ac:dyDescent="0.2">
      <c r="A11" s="39" t="s">
        <v>116</v>
      </c>
      <c r="B11" s="42" t="s">
        <v>115</v>
      </c>
    </row>
  </sheetData>
  <hyperlinks>
    <hyperlink ref="A4:B4" location="GOV.BUD!A1" display="GOV.BUD!A1" xr:uid="{00000000-0004-0000-0000-000000000000}"/>
    <hyperlink ref="A6:B6" location="REV!A1" display="الإيرادات" xr:uid="{00000000-0004-0000-0000-000001000000}"/>
    <hyperlink ref="A7:B7" location="EXP!A1" display="المصروفات" xr:uid="{00000000-0004-0000-0000-000002000000}"/>
    <hyperlink ref="A8:B8" location="DEFICIT!A1" display="تمويل العجز" xr:uid="{00000000-0004-0000-0000-000003000000}"/>
    <hyperlink ref="A5" location="Summary!A1" display="الملخص التنفيذي لأداء الميزانية العامة للدولة  " xr:uid="{00000000-0004-0000-0000-000005000000}"/>
    <hyperlink ref="A6" location="Revenues!A1" display="الإيرادات" xr:uid="{00000000-0004-0000-0000-000006000000}"/>
    <hyperlink ref="A7" location="Expenditures!A1" display="المصروفات" xr:uid="{00000000-0004-0000-0000-000007000000}"/>
    <hyperlink ref="B5" location="Summary!A1" display="Summary of Q1 Performance" xr:uid="{00000000-0004-0000-0000-000008000000}"/>
    <hyperlink ref="B6" location="Revenues!A1" display="Revenues" xr:uid="{00000000-0004-0000-0000-000009000000}"/>
    <hyperlink ref="B7" location="Expenditures!A1" display="Expenditures" xr:uid="{00000000-0004-0000-0000-00000A000000}"/>
    <hyperlink ref="A11" location="Appendix!A1" display="ملحق تعريف البنود" xr:uid="{00000000-0004-0000-0000-00000B000000}"/>
    <hyperlink ref="B11" location="Appendix!A1" display="Appendix on the Definition " xr:uid="{00000000-0004-0000-0000-00000C000000}"/>
    <hyperlink ref="A3" location="INTRODUCTION!A1" display="مقدمة" xr:uid="{00000000-0004-0000-0000-00000D000000}"/>
    <hyperlink ref="B3" location="INTRODUCTION!A1" display="INTRODUCTION" xr:uid="{00000000-0004-0000-0000-00000E000000}"/>
    <hyperlink ref="A9:B9" location="Gov.Reserve!A1" display="Gov.Reserve!A1" xr:uid="{9A57C7A1-D299-4716-B6EC-57129A91DD73}"/>
    <hyperlink ref="A10:B10" location="DEBT!A1" display="الدين العام" xr:uid="{00000000-0004-0000-0000-000004000000}"/>
  </hyperlink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EC20-882D-4F8C-9691-BE17BCA0AA0F}">
  <dimension ref="A1:N83"/>
  <sheetViews>
    <sheetView showGridLines="0" rightToLeft="1" zoomScale="70" zoomScaleNormal="70" workbookViewId="0">
      <selection activeCell="A9" sqref="A9"/>
    </sheetView>
  </sheetViews>
  <sheetFormatPr defaultRowHeight="14.25" x14ac:dyDescent="0.2"/>
  <cols>
    <col min="1" max="1" width="64.875" customWidth="1"/>
    <col min="2" max="2" width="28.375" customWidth="1"/>
    <col min="3" max="3" width="30.125" customWidth="1"/>
    <col min="4" max="4" width="24.375" customWidth="1"/>
    <col min="5" max="5" width="36.875" customWidth="1"/>
    <col min="6" max="6" width="32.125" customWidth="1"/>
    <col min="7" max="7" width="25.375" customWidth="1"/>
    <col min="8" max="8" width="44.875" customWidth="1"/>
  </cols>
  <sheetData>
    <row r="1" spans="1:7" ht="96" customHeight="1" x14ac:dyDescent="0.2"/>
    <row r="2" spans="1:7" ht="39.75" x14ac:dyDescent="1">
      <c r="A2" s="69" t="s">
        <v>10</v>
      </c>
      <c r="B2" s="69"/>
      <c r="C2" s="69"/>
      <c r="D2" s="69"/>
      <c r="E2" s="69" t="s">
        <v>42</v>
      </c>
      <c r="G2" s="23"/>
    </row>
    <row r="3" spans="1:7" ht="39.75" x14ac:dyDescent="1">
      <c r="A3" s="146" t="s">
        <v>259</v>
      </c>
      <c r="B3" s="146"/>
      <c r="C3" s="66"/>
      <c r="D3" s="67"/>
      <c r="E3" s="68" t="s">
        <v>277</v>
      </c>
      <c r="G3" s="23"/>
    </row>
    <row r="4" spans="1:7" ht="26.25" x14ac:dyDescent="0.7">
      <c r="A4" s="24" t="s">
        <v>40</v>
      </c>
      <c r="B4" s="24"/>
      <c r="C4" s="24"/>
      <c r="D4" s="24"/>
      <c r="E4" s="6" t="s">
        <v>6</v>
      </c>
    </row>
    <row r="5" spans="1:7" ht="35.25" x14ac:dyDescent="0.2">
      <c r="A5" s="230" t="s">
        <v>38</v>
      </c>
      <c r="B5" s="230" t="s">
        <v>19</v>
      </c>
      <c r="C5" s="161" t="s">
        <v>252</v>
      </c>
      <c r="D5" s="182" t="s">
        <v>95</v>
      </c>
      <c r="E5" s="185" t="s">
        <v>11</v>
      </c>
      <c r="F5" t="s">
        <v>267</v>
      </c>
    </row>
    <row r="6" spans="1:7" ht="20.100000000000001" customHeight="1" x14ac:dyDescent="0.2">
      <c r="A6" s="230"/>
      <c r="B6" s="230"/>
      <c r="C6" s="162" t="s">
        <v>246</v>
      </c>
      <c r="D6" s="162" t="s">
        <v>246</v>
      </c>
      <c r="E6" s="185"/>
    </row>
    <row r="7" spans="1:7" ht="27" customHeight="1" x14ac:dyDescent="0.2">
      <c r="A7" s="21" t="s">
        <v>29</v>
      </c>
      <c r="B7" s="174">
        <f>D7+C7</f>
        <v>295427.57244483003</v>
      </c>
      <c r="C7" s="159">
        <v>144372.56096090004</v>
      </c>
      <c r="D7" s="174">
        <v>151055.01148392999</v>
      </c>
      <c r="E7" s="186" t="s">
        <v>12</v>
      </c>
      <c r="F7" s="123">
        <f>C7/$C$15</f>
        <v>0.38698250950803809</v>
      </c>
    </row>
    <row r="8" spans="1:7" ht="26.45" customHeight="1" x14ac:dyDescent="0.2">
      <c r="A8" s="21" t="s">
        <v>96</v>
      </c>
      <c r="B8" s="174">
        <f t="shared" ref="B8:B14" si="0">D8+C8</f>
        <v>172334.61231327997</v>
      </c>
      <c r="C8" s="159">
        <v>74283.390793419967</v>
      </c>
      <c r="D8" s="174">
        <v>98051.221519860002</v>
      </c>
      <c r="E8" s="187" t="s">
        <v>13</v>
      </c>
      <c r="F8" s="123">
        <f t="shared" ref="F8:F15" si="1">C8/$C$15</f>
        <v>0.19911244070671599</v>
      </c>
    </row>
    <row r="9" spans="1:7" ht="26.45" customHeight="1" x14ac:dyDescent="0.2">
      <c r="A9" s="21" t="s">
        <v>97</v>
      </c>
      <c r="B9" s="174">
        <f t="shared" si="0"/>
        <v>29099.166436979998</v>
      </c>
      <c r="C9" s="159">
        <v>16811.716184479996</v>
      </c>
      <c r="D9" s="174">
        <v>12287.450252500001</v>
      </c>
      <c r="E9" s="187" t="s">
        <v>14</v>
      </c>
      <c r="F9" s="123">
        <f t="shared" si="1"/>
        <v>4.5062857338721889E-2</v>
      </c>
    </row>
    <row r="10" spans="1:7" ht="26.45" customHeight="1" x14ac:dyDescent="0.2">
      <c r="A10" s="21" t="s">
        <v>98</v>
      </c>
      <c r="B10" s="174">
        <f t="shared" si="0"/>
        <v>30804.452881630001</v>
      </c>
      <c r="C10" s="159">
        <v>13266.79072524</v>
      </c>
      <c r="D10" s="174">
        <v>17537.662156390001</v>
      </c>
      <c r="E10" s="187" t="s">
        <v>15</v>
      </c>
      <c r="F10" s="123">
        <f t="shared" si="1"/>
        <v>3.5560884518504657E-2</v>
      </c>
    </row>
    <row r="11" spans="1:7" ht="26.45" customHeight="1" x14ac:dyDescent="0.2">
      <c r="A11" s="21" t="s">
        <v>99</v>
      </c>
      <c r="B11" s="174">
        <f t="shared" si="0"/>
        <v>2195.9538073400004</v>
      </c>
      <c r="C11" s="159">
        <v>1239.5341823400004</v>
      </c>
      <c r="D11" s="174">
        <v>956.419625</v>
      </c>
      <c r="E11" s="187" t="s">
        <v>16</v>
      </c>
      <c r="F11" s="211">
        <f t="shared" si="1"/>
        <v>3.3225014871962897E-3</v>
      </c>
    </row>
    <row r="12" spans="1:7" ht="26.45" customHeight="1" x14ac:dyDescent="0.2">
      <c r="A12" s="21" t="s">
        <v>100</v>
      </c>
      <c r="B12" s="174">
        <f t="shared" si="0"/>
        <v>73532.470582569993</v>
      </c>
      <c r="C12" s="159">
        <v>42452.24971733999</v>
      </c>
      <c r="D12" s="174">
        <v>31080.22086523</v>
      </c>
      <c r="E12" s="187" t="s">
        <v>17</v>
      </c>
      <c r="F12" s="123">
        <f t="shared" si="1"/>
        <v>0.11379086178520686</v>
      </c>
    </row>
    <row r="13" spans="1:7" ht="26.45" customHeight="1" x14ac:dyDescent="0.2">
      <c r="A13" s="21" t="s">
        <v>101</v>
      </c>
      <c r="B13" s="174">
        <f t="shared" si="0"/>
        <v>66703.590157319995</v>
      </c>
      <c r="C13" s="159">
        <v>34420.014981729997</v>
      </c>
      <c r="D13" s="174">
        <v>32283.575175590002</v>
      </c>
      <c r="E13" s="187" t="s">
        <v>18</v>
      </c>
      <c r="F13" s="123">
        <f t="shared" si="1"/>
        <v>9.226090945731398E-2</v>
      </c>
    </row>
    <row r="14" spans="1:7" ht="26.45" customHeight="1" x14ac:dyDescent="0.2">
      <c r="A14" s="22" t="s">
        <v>102</v>
      </c>
      <c r="B14" s="174">
        <f t="shared" si="0"/>
        <v>89659.620732900003</v>
      </c>
      <c r="C14" s="159">
        <v>46226.316572790005</v>
      </c>
      <c r="D14" s="174">
        <v>43433.304160109998</v>
      </c>
      <c r="E14" s="188" t="s">
        <v>113</v>
      </c>
      <c r="F14" s="123">
        <f t="shared" si="1"/>
        <v>0.1239070351983023</v>
      </c>
    </row>
    <row r="15" spans="1:7" ht="27" x14ac:dyDescent="0.2">
      <c r="A15" s="84" t="s">
        <v>89</v>
      </c>
      <c r="B15" s="183">
        <v>759757.43935684999</v>
      </c>
      <c r="C15" s="163">
        <v>373072.57411823998</v>
      </c>
      <c r="D15" s="183">
        <v>386685</v>
      </c>
      <c r="E15" s="189" t="s">
        <v>19</v>
      </c>
      <c r="F15" s="123">
        <f t="shared" si="1"/>
        <v>1</v>
      </c>
    </row>
    <row r="16" spans="1:7" ht="27" x14ac:dyDescent="0.2">
      <c r="A16" s="11"/>
      <c r="B16" s="11"/>
      <c r="C16" s="11"/>
    </row>
    <row r="17" spans="1:7" ht="27" x14ac:dyDescent="0.2">
      <c r="A17" s="11"/>
      <c r="B17" s="11"/>
      <c r="C17" s="11"/>
      <c r="F17" s="10"/>
    </row>
    <row r="18" spans="1:7" ht="28.5" customHeight="1" x14ac:dyDescent="0.3">
      <c r="A18" s="145" t="s">
        <v>251</v>
      </c>
      <c r="B18" s="145"/>
      <c r="C18" s="71"/>
      <c r="D18" s="72"/>
      <c r="E18" s="72"/>
      <c r="F18" s="145" t="s">
        <v>304</v>
      </c>
    </row>
    <row r="19" spans="1:7" ht="20.25" customHeight="1" x14ac:dyDescent="0.3">
      <c r="A19" s="76" t="s">
        <v>107</v>
      </c>
      <c r="B19" s="76"/>
      <c r="C19" s="74"/>
      <c r="D19" s="72"/>
      <c r="E19" s="72"/>
      <c r="F19" s="75"/>
    </row>
    <row r="20" spans="1:7" ht="26.25" x14ac:dyDescent="0.7">
      <c r="A20" s="24" t="s">
        <v>40</v>
      </c>
      <c r="B20" s="24"/>
      <c r="C20" s="24"/>
      <c r="D20" s="24"/>
      <c r="F20" s="6" t="s">
        <v>6</v>
      </c>
    </row>
    <row r="21" spans="1:7" ht="32.25" x14ac:dyDescent="0.2">
      <c r="A21" s="228" t="s">
        <v>38</v>
      </c>
      <c r="B21" s="180"/>
      <c r="C21" s="136" t="s">
        <v>112</v>
      </c>
      <c r="D21" s="136" t="s">
        <v>252</v>
      </c>
      <c r="E21" s="137" t="s">
        <v>252</v>
      </c>
      <c r="F21" s="228" t="s">
        <v>11</v>
      </c>
    </row>
    <row r="22" spans="1:7" ht="32.25" x14ac:dyDescent="0.2">
      <c r="A22" s="228"/>
      <c r="B22" s="180"/>
      <c r="C22" s="136" t="s">
        <v>110</v>
      </c>
      <c r="D22" s="136">
        <v>2026</v>
      </c>
      <c r="E22" s="138">
        <v>2025</v>
      </c>
      <c r="F22" s="228"/>
    </row>
    <row r="23" spans="1:7" ht="27" x14ac:dyDescent="0.2">
      <c r="A23" s="21" t="s">
        <v>29</v>
      </c>
      <c r="B23" s="21"/>
      <c r="C23" s="57">
        <f>D23/E23-1</f>
        <v>2.8281708096047575E-2</v>
      </c>
      <c r="D23" s="159">
        <f>C7</f>
        <v>144372.56096090004</v>
      </c>
      <c r="E23" s="154">
        <v>140401.75938577991</v>
      </c>
      <c r="F23" s="8" t="s">
        <v>12</v>
      </c>
    </row>
    <row r="24" spans="1:7" ht="27" x14ac:dyDescent="0.2">
      <c r="A24" s="21" t="s">
        <v>30</v>
      </c>
      <c r="B24" s="21"/>
      <c r="C24" s="57">
        <f t="shared" ref="C24:C30" si="2">D24/E24-1</f>
        <v>9.5528199480390263E-3</v>
      </c>
      <c r="D24" s="159">
        <f t="shared" ref="D24:D31" si="3">C8</f>
        <v>74283.390793419967</v>
      </c>
      <c r="E24" s="154">
        <v>73580.489624349997</v>
      </c>
      <c r="F24" s="8" t="s">
        <v>13</v>
      </c>
    </row>
    <row r="25" spans="1:7" ht="27" x14ac:dyDescent="0.2">
      <c r="A25" s="21" t="s">
        <v>31</v>
      </c>
      <c r="B25" s="21"/>
      <c r="C25" s="57">
        <f t="shared" si="2"/>
        <v>0.40794104390888486</v>
      </c>
      <c r="D25" s="159">
        <f t="shared" si="3"/>
        <v>16811.716184479996</v>
      </c>
      <c r="E25" s="154">
        <v>11940.639316690002</v>
      </c>
      <c r="F25" s="8" t="s">
        <v>14</v>
      </c>
    </row>
    <row r="26" spans="1:7" ht="27" x14ac:dyDescent="0.2">
      <c r="A26" s="21" t="s">
        <v>32</v>
      </c>
      <c r="B26" s="21"/>
      <c r="C26" s="57">
        <f t="shared" si="2"/>
        <v>0.72562787885831459</v>
      </c>
      <c r="D26" s="159">
        <f t="shared" si="3"/>
        <v>13266.79072524</v>
      </c>
      <c r="E26" s="154">
        <v>7688.0948017700002</v>
      </c>
      <c r="F26" s="8" t="s">
        <v>15</v>
      </c>
    </row>
    <row r="27" spans="1:7" ht="27" x14ac:dyDescent="0.2">
      <c r="A27" s="21" t="s">
        <v>33</v>
      </c>
      <c r="B27" s="21"/>
      <c r="C27" s="57">
        <f t="shared" si="2"/>
        <v>1.987632200487961</v>
      </c>
      <c r="D27" s="159">
        <f t="shared" si="3"/>
        <v>1239.5341823400004</v>
      </c>
      <c r="E27" s="154">
        <v>414.8884799600001</v>
      </c>
      <c r="F27" s="8" t="s">
        <v>16</v>
      </c>
    </row>
    <row r="28" spans="1:7" ht="27" x14ac:dyDescent="0.2">
      <c r="A28" s="21" t="s">
        <v>34</v>
      </c>
      <c r="B28" s="21"/>
      <c r="C28" s="57">
        <f t="shared" si="2"/>
        <v>8.3860217012766691E-2</v>
      </c>
      <c r="D28" s="159">
        <f t="shared" si="3"/>
        <v>42452.24971733999</v>
      </c>
      <c r="E28" s="154">
        <v>39167.642700590004</v>
      </c>
      <c r="F28" s="8" t="s">
        <v>17</v>
      </c>
      <c r="G28" s="202"/>
    </row>
    <row r="29" spans="1:7" ht="27" x14ac:dyDescent="0.2">
      <c r="A29" s="21" t="s">
        <v>35</v>
      </c>
      <c r="B29" s="21"/>
      <c r="C29" s="57">
        <f t="shared" si="2"/>
        <v>0.49484562956615186</v>
      </c>
      <c r="D29" s="159">
        <f t="shared" si="3"/>
        <v>34420.014981729997</v>
      </c>
      <c r="E29" s="154">
        <v>23025.798986159993</v>
      </c>
      <c r="F29" s="8" t="s">
        <v>18</v>
      </c>
    </row>
    <row r="30" spans="1:7" ht="27" x14ac:dyDescent="0.2">
      <c r="A30" s="22" t="s">
        <v>36</v>
      </c>
      <c r="B30" s="22"/>
      <c r="C30" s="57">
        <f t="shared" si="2"/>
        <v>0.15827928449770812</v>
      </c>
      <c r="D30" s="159">
        <f t="shared" si="3"/>
        <v>46226.316572790005</v>
      </c>
      <c r="E30" s="61">
        <v>39909.473640320008</v>
      </c>
      <c r="F30" s="18" t="s">
        <v>113</v>
      </c>
    </row>
    <row r="31" spans="1:7" ht="27" x14ac:dyDescent="0.2">
      <c r="A31" s="19" t="s">
        <v>24</v>
      </c>
      <c r="B31" s="19"/>
      <c r="C31" s="64">
        <f>D31/E31-1</f>
        <v>0.10990961981990566</v>
      </c>
      <c r="D31" s="163">
        <f t="shared" si="3"/>
        <v>373072.57411823998</v>
      </c>
      <c r="E31" s="156">
        <v>336128.78693561995</v>
      </c>
      <c r="F31" s="20" t="s">
        <v>19</v>
      </c>
    </row>
    <row r="32" spans="1:7" ht="27" x14ac:dyDescent="0.2">
      <c r="A32" s="11"/>
      <c r="B32" s="11"/>
      <c r="C32" s="11"/>
      <c r="E32" s="61"/>
      <c r="F32" s="10"/>
    </row>
    <row r="33" spans="1:6" ht="27" x14ac:dyDescent="0.2">
      <c r="A33" s="11"/>
      <c r="B33" s="11"/>
      <c r="C33" s="11"/>
      <c r="E33" s="61"/>
      <c r="F33" s="10"/>
    </row>
    <row r="34" spans="1:6" ht="39.75" x14ac:dyDescent="0.2">
      <c r="A34" s="112" t="s">
        <v>259</v>
      </c>
      <c r="B34" s="113"/>
      <c r="C34" s="113"/>
      <c r="F34" s="112" t="s">
        <v>305</v>
      </c>
    </row>
    <row r="35" spans="1:6" ht="35.25" x14ac:dyDescent="0.2">
      <c r="A35" s="76" t="s">
        <v>107</v>
      </c>
      <c r="F35" s="10"/>
    </row>
    <row r="36" spans="1:6" ht="26.25" x14ac:dyDescent="0.7">
      <c r="A36" s="24" t="s">
        <v>40</v>
      </c>
      <c r="F36" s="6" t="s">
        <v>6</v>
      </c>
    </row>
    <row r="37" spans="1:6" ht="32.25" x14ac:dyDescent="0.2">
      <c r="A37" s="228" t="s">
        <v>38</v>
      </c>
      <c r="B37" s="180" t="s">
        <v>112</v>
      </c>
      <c r="C37" s="180" t="s">
        <v>260</v>
      </c>
      <c r="D37" s="181" t="s">
        <v>260</v>
      </c>
      <c r="E37" s="228" t="s">
        <v>11</v>
      </c>
      <c r="F37" s="228"/>
    </row>
    <row r="38" spans="1:6" ht="32.25" x14ac:dyDescent="0.2">
      <c r="A38" s="228"/>
      <c r="B38" s="180" t="s">
        <v>110</v>
      </c>
      <c r="C38" s="180">
        <v>2026</v>
      </c>
      <c r="D38" s="180">
        <v>2025</v>
      </c>
      <c r="E38" s="228"/>
      <c r="F38" s="228"/>
    </row>
    <row r="39" spans="1:6" ht="27" x14ac:dyDescent="0.2">
      <c r="A39" s="21" t="s">
        <v>29</v>
      </c>
      <c r="B39" s="57">
        <f>C39/D39-1</f>
        <v>3.1191272569676798E-2</v>
      </c>
      <c r="C39" s="174">
        <v>295427.57244483003</v>
      </c>
      <c r="D39" s="174">
        <v>286491.53683063993</v>
      </c>
      <c r="E39" s="232" t="s">
        <v>12</v>
      </c>
      <c r="F39" s="232"/>
    </row>
    <row r="40" spans="1:6" ht="27" x14ac:dyDescent="0.2">
      <c r="A40" s="21" t="s">
        <v>30</v>
      </c>
      <c r="B40" s="57">
        <f t="shared" ref="B40:B47" si="4">C40/D40-1</f>
        <v>0.2468707055410515</v>
      </c>
      <c r="C40" s="178">
        <v>172334.61231327997</v>
      </c>
      <c r="D40" s="174">
        <v>138213.69894042</v>
      </c>
      <c r="E40" s="233" t="s">
        <v>13</v>
      </c>
      <c r="F40" s="233"/>
    </row>
    <row r="41" spans="1:6" ht="27" x14ac:dyDescent="0.2">
      <c r="A41" s="21" t="s">
        <v>31</v>
      </c>
      <c r="B41" s="57">
        <f t="shared" si="4"/>
        <v>0.19609510728037804</v>
      </c>
      <c r="C41" s="178">
        <v>29099.166436979998</v>
      </c>
      <c r="D41" s="174">
        <v>24328.472092110002</v>
      </c>
      <c r="E41" s="233" t="s">
        <v>14</v>
      </c>
      <c r="F41" s="233"/>
    </row>
    <row r="42" spans="1:6" ht="27" x14ac:dyDescent="0.2">
      <c r="A42" s="21" t="s">
        <v>32</v>
      </c>
      <c r="B42" s="57">
        <f t="shared" si="4"/>
        <v>1.172321882601675</v>
      </c>
      <c r="C42" s="178">
        <v>30804.452881630001</v>
      </c>
      <c r="D42" s="174">
        <v>14180.42746259</v>
      </c>
      <c r="E42" s="233" t="s">
        <v>15</v>
      </c>
      <c r="F42" s="233"/>
    </row>
    <row r="43" spans="1:6" ht="27" x14ac:dyDescent="0.2">
      <c r="A43" s="21" t="s">
        <v>33</v>
      </c>
      <c r="B43" s="57">
        <f t="shared" si="4"/>
        <v>2.1886858392239312</v>
      </c>
      <c r="C43" s="178">
        <v>2195.9538073400004</v>
      </c>
      <c r="D43" s="174">
        <v>688.67047996000008</v>
      </c>
      <c r="E43" s="233" t="s">
        <v>16</v>
      </c>
      <c r="F43" s="233"/>
    </row>
    <row r="44" spans="1:6" ht="27" x14ac:dyDescent="0.2">
      <c r="A44" s="21" t="s">
        <v>34</v>
      </c>
      <c r="B44" s="57">
        <f t="shared" si="4"/>
        <v>5.5869123508083707E-2</v>
      </c>
      <c r="C44" s="178">
        <v>73532.470582569993</v>
      </c>
      <c r="D44" s="174">
        <v>69641.652497860006</v>
      </c>
      <c r="E44" s="233" t="s">
        <v>17</v>
      </c>
      <c r="F44" s="233"/>
    </row>
    <row r="45" spans="1:6" ht="27" x14ac:dyDescent="0.2">
      <c r="A45" s="21" t="s">
        <v>35</v>
      </c>
      <c r="B45" s="57">
        <f t="shared" si="4"/>
        <v>0.1660223926139468</v>
      </c>
      <c r="C45" s="178">
        <v>66703.590157319995</v>
      </c>
      <c r="D45" s="174">
        <v>57206.097052549994</v>
      </c>
      <c r="E45" s="233" t="s">
        <v>18</v>
      </c>
      <c r="F45" s="233"/>
    </row>
    <row r="46" spans="1:6" ht="27" x14ac:dyDescent="0.2">
      <c r="A46" s="22" t="s">
        <v>36</v>
      </c>
      <c r="B46" s="57">
        <f t="shared" si="4"/>
        <v>0.32446095074732839</v>
      </c>
      <c r="C46" s="176">
        <v>89659.620732900003</v>
      </c>
      <c r="D46" s="61">
        <v>67695.178693120004</v>
      </c>
      <c r="E46" s="234" t="s">
        <v>261</v>
      </c>
      <c r="F46" s="234"/>
    </row>
    <row r="47" spans="1:6" ht="27" x14ac:dyDescent="0.2">
      <c r="A47" s="19" t="s">
        <v>24</v>
      </c>
      <c r="B47" s="64">
        <f t="shared" si="4"/>
        <v>0.15386492776642746</v>
      </c>
      <c r="C47" s="183">
        <v>759757.43935684999</v>
      </c>
      <c r="D47" s="183">
        <v>658445.73404924991</v>
      </c>
      <c r="E47" s="231" t="s">
        <v>19</v>
      </c>
      <c r="F47" s="231"/>
    </row>
    <row r="48" spans="1:6" ht="27" x14ac:dyDescent="0.2">
      <c r="A48" s="11" t="s">
        <v>20</v>
      </c>
      <c r="B48" s="11"/>
      <c r="C48" s="11"/>
      <c r="F48" s="10" t="s">
        <v>9</v>
      </c>
    </row>
    <row r="49" spans="1:8" ht="27" x14ac:dyDescent="0.2">
      <c r="A49" s="11" t="s">
        <v>262</v>
      </c>
      <c r="B49" s="11"/>
      <c r="C49" s="11"/>
      <c r="F49" s="10" t="s">
        <v>263</v>
      </c>
    </row>
    <row r="50" spans="1:8" ht="27" x14ac:dyDescent="0.2">
      <c r="A50" s="11"/>
      <c r="B50" s="11"/>
      <c r="C50" s="11"/>
      <c r="F50" s="10"/>
    </row>
    <row r="51" spans="1:8" ht="42.75" customHeight="1" x14ac:dyDescent="0.9">
      <c r="A51" s="145" t="s">
        <v>43</v>
      </c>
      <c r="B51" s="145"/>
      <c r="C51" s="113"/>
      <c r="D51" s="113"/>
      <c r="E51" s="113"/>
      <c r="F51" s="113"/>
      <c r="H51" s="69" t="s">
        <v>228</v>
      </c>
    </row>
    <row r="52" spans="1:8" ht="35.25" x14ac:dyDescent="0.9">
      <c r="A52" s="104" t="s">
        <v>309</v>
      </c>
      <c r="B52" s="104"/>
      <c r="H52" s="104" t="s">
        <v>313</v>
      </c>
    </row>
    <row r="53" spans="1:8" ht="26.25" x14ac:dyDescent="0.7">
      <c r="A53" s="24" t="s">
        <v>40</v>
      </c>
      <c r="B53" s="24"/>
      <c r="H53" s="6" t="s">
        <v>6</v>
      </c>
    </row>
    <row r="54" spans="1:8" ht="105.6" customHeight="1" x14ac:dyDescent="0.2">
      <c r="A54" s="228" t="s">
        <v>37</v>
      </c>
      <c r="B54" s="180"/>
      <c r="C54" s="17" t="s">
        <v>240</v>
      </c>
      <c r="D54" s="17" t="s">
        <v>310</v>
      </c>
      <c r="E54" s="17" t="s">
        <v>103</v>
      </c>
      <c r="F54" s="17" t="s">
        <v>312</v>
      </c>
      <c r="G54" s="17" t="s">
        <v>104</v>
      </c>
      <c r="H54" s="229" t="s">
        <v>44</v>
      </c>
    </row>
    <row r="55" spans="1:8" ht="54" x14ac:dyDescent="0.2">
      <c r="A55" s="228"/>
      <c r="B55" s="180"/>
      <c r="C55" s="17" t="s">
        <v>241</v>
      </c>
      <c r="D55" s="17" t="s">
        <v>311</v>
      </c>
      <c r="E55" s="17" t="s">
        <v>106</v>
      </c>
      <c r="F55" s="17" t="s">
        <v>226</v>
      </c>
      <c r="G55" s="17" t="s">
        <v>105</v>
      </c>
      <c r="H55" s="229"/>
    </row>
    <row r="56" spans="1:8" ht="27" x14ac:dyDescent="0.2">
      <c r="A56" s="21" t="s">
        <v>54</v>
      </c>
      <c r="B56" s="21"/>
      <c r="C56" s="159">
        <v>57006.017939072823</v>
      </c>
      <c r="D56" s="159">
        <v>34064.466922369997</v>
      </c>
      <c r="E56" s="57">
        <f>D56/C56</f>
        <v>0.59755913768222835</v>
      </c>
      <c r="F56" s="159">
        <v>29578.646224420001</v>
      </c>
      <c r="G56" s="57">
        <f>D56/F56-1</f>
        <v>0.15165740392291926</v>
      </c>
      <c r="H56" s="8" t="s">
        <v>45</v>
      </c>
    </row>
    <row r="57" spans="1:8" ht="27" x14ac:dyDescent="0.2">
      <c r="A57" s="21" t="s">
        <v>55</v>
      </c>
      <c r="B57" s="21"/>
      <c r="C57" s="159">
        <v>239796.40611910075</v>
      </c>
      <c r="D57" s="159">
        <v>124573.93876321001</v>
      </c>
      <c r="E57" s="57">
        <f t="shared" ref="E57:E65" si="5">D57/C57</f>
        <v>0.51949877306058256</v>
      </c>
      <c r="F57" s="159">
        <v>111218.58438774999</v>
      </c>
      <c r="G57" s="57">
        <f t="shared" ref="G57:G65" si="6">D57/F57-1</f>
        <v>0.1200820388874777</v>
      </c>
      <c r="H57" s="8" t="s">
        <v>46</v>
      </c>
    </row>
    <row r="58" spans="1:8" ht="27" x14ac:dyDescent="0.2">
      <c r="A58" s="21" t="s">
        <v>56</v>
      </c>
      <c r="B58" s="21"/>
      <c r="C58" s="159">
        <v>120266.44753946744</v>
      </c>
      <c r="D58" s="159">
        <v>66815.27523299001</v>
      </c>
      <c r="E58" s="57">
        <f t="shared" si="5"/>
        <v>0.55556039610352226</v>
      </c>
      <c r="F58" s="159">
        <v>60849.546503930003</v>
      </c>
      <c r="G58" s="57">
        <f t="shared" si="6"/>
        <v>9.8040644044482761E-2</v>
      </c>
      <c r="H58" s="8" t="s">
        <v>47</v>
      </c>
    </row>
    <row r="59" spans="1:8" ht="27" x14ac:dyDescent="0.2">
      <c r="A59" s="21" t="s">
        <v>57</v>
      </c>
      <c r="B59" s="21"/>
      <c r="C59" s="159">
        <v>71839.736217835118</v>
      </c>
      <c r="D59" s="159">
        <v>46253.441711440006</v>
      </c>
      <c r="E59" s="57">
        <f t="shared" si="5"/>
        <v>0.64384203153514652</v>
      </c>
      <c r="F59" s="159">
        <v>43156.208825909998</v>
      </c>
      <c r="G59" s="57">
        <f t="shared" si="6"/>
        <v>7.1767955754039825E-2</v>
      </c>
      <c r="H59" s="8" t="s">
        <v>48</v>
      </c>
    </row>
    <row r="60" spans="1:8" ht="27" x14ac:dyDescent="0.2">
      <c r="A60" s="21" t="s">
        <v>58</v>
      </c>
      <c r="B60" s="21"/>
      <c r="C60" s="159">
        <v>201811.25872149711</v>
      </c>
      <c r="D60" s="159">
        <v>109733.81161951998</v>
      </c>
      <c r="E60" s="57">
        <f t="shared" si="5"/>
        <v>0.54374474603002432</v>
      </c>
      <c r="F60" s="159">
        <v>104076.59707891002</v>
      </c>
      <c r="G60" s="57">
        <f t="shared" si="6"/>
        <v>5.4356259710535149E-2</v>
      </c>
      <c r="H60" s="8" t="s">
        <v>49</v>
      </c>
    </row>
    <row r="61" spans="1:8" ht="27" x14ac:dyDescent="0.2">
      <c r="A61" s="21" t="s">
        <v>59</v>
      </c>
      <c r="B61" s="21"/>
      <c r="C61" s="159">
        <v>259290.84780410776</v>
      </c>
      <c r="D61" s="159">
        <v>170607.05696573001</v>
      </c>
      <c r="E61" s="57">
        <f t="shared" si="5"/>
        <v>0.65797562239690899</v>
      </c>
      <c r="F61" s="159">
        <v>155793.15197784</v>
      </c>
      <c r="G61" s="57">
        <f t="shared" si="6"/>
        <v>9.5087009921958288E-2</v>
      </c>
      <c r="H61" s="8" t="s">
        <v>50</v>
      </c>
    </row>
    <row r="62" spans="1:8" ht="27" x14ac:dyDescent="0.2">
      <c r="A62" s="21" t="s">
        <v>60</v>
      </c>
      <c r="B62" s="21"/>
      <c r="C62" s="159">
        <v>91948.794900333829</v>
      </c>
      <c r="D62" s="159">
        <v>56481.473242280001</v>
      </c>
      <c r="E62" s="57">
        <f t="shared" si="5"/>
        <v>0.61427094616630962</v>
      </c>
      <c r="F62" s="159">
        <v>45702.520605550002</v>
      </c>
      <c r="G62" s="57">
        <f t="shared" si="6"/>
        <v>0.23585028777211536</v>
      </c>
      <c r="H62" s="8" t="s">
        <v>51</v>
      </c>
    </row>
    <row r="63" spans="1:8" ht="27" x14ac:dyDescent="0.2">
      <c r="A63" s="21" t="s">
        <v>62</v>
      </c>
      <c r="B63" s="21"/>
      <c r="C63" s="159">
        <v>34711.910046324701</v>
      </c>
      <c r="D63" s="159">
        <v>22414.583941320001</v>
      </c>
      <c r="E63" s="57">
        <f t="shared" si="5"/>
        <v>0.64573179382542389</v>
      </c>
      <c r="F63" s="159">
        <v>18522.94655343</v>
      </c>
      <c r="G63" s="57">
        <f t="shared" si="6"/>
        <v>0.21009818155359117</v>
      </c>
      <c r="H63" s="8" t="s">
        <v>52</v>
      </c>
    </row>
    <row r="64" spans="1:8" ht="27" x14ac:dyDescent="0.2">
      <c r="A64" s="21" t="s">
        <v>61</v>
      </c>
      <c r="B64" s="21"/>
      <c r="C64" s="159">
        <v>236128.55024322396</v>
      </c>
      <c r="D64" s="159">
        <v>128813.39095798999</v>
      </c>
      <c r="E64" s="57">
        <f t="shared" si="5"/>
        <v>0.54552230480094799</v>
      </c>
      <c r="F64" s="159">
        <v>89547.531891509992</v>
      </c>
      <c r="G64" s="57">
        <f t="shared" si="6"/>
        <v>0.43849180694395895</v>
      </c>
      <c r="H64" s="8" t="s">
        <v>53</v>
      </c>
    </row>
    <row r="65" spans="1:14" ht="27" x14ac:dyDescent="0.2">
      <c r="A65" s="19" t="s">
        <v>24</v>
      </c>
      <c r="B65" s="19"/>
      <c r="C65" s="163">
        <f>SUM(C56:C64)</f>
        <v>1312799.9695309636</v>
      </c>
      <c r="D65" s="163">
        <v>759757.43935684988</v>
      </c>
      <c r="E65" s="64">
        <f t="shared" si="5"/>
        <v>0.57873054310649896</v>
      </c>
      <c r="F65" s="163">
        <v>658445.73404925002</v>
      </c>
      <c r="G65" s="64">
        <f t="shared" si="6"/>
        <v>0.15386492776642702</v>
      </c>
      <c r="H65" s="20" t="s">
        <v>19</v>
      </c>
    </row>
    <row r="66" spans="1:14" ht="27" x14ac:dyDescent="0.2">
      <c r="A66" s="11"/>
      <c r="B66" s="11"/>
      <c r="C66" s="11"/>
      <c r="D66" s="11"/>
      <c r="E66" s="124"/>
      <c r="F66" s="10"/>
    </row>
    <row r="67" spans="1:14" ht="27" x14ac:dyDescent="0.2">
      <c r="A67" s="11" t="s">
        <v>20</v>
      </c>
      <c r="B67" s="11"/>
      <c r="C67" s="11"/>
      <c r="D67" s="11"/>
      <c r="E67" s="124"/>
      <c r="H67" s="10" t="s">
        <v>9</v>
      </c>
    </row>
    <row r="68" spans="1:14" ht="27" x14ac:dyDescent="0.2">
      <c r="A68" s="11"/>
      <c r="B68" s="11"/>
      <c r="C68" s="11"/>
      <c r="E68" s="124"/>
      <c r="F68" s="10"/>
    </row>
    <row r="69" spans="1:14" ht="27" x14ac:dyDescent="0.7">
      <c r="A69" s="48" t="s">
        <v>253</v>
      </c>
      <c r="B69" s="48"/>
      <c r="E69" s="124"/>
      <c r="H69" s="65" t="s">
        <v>254</v>
      </c>
    </row>
    <row r="70" spans="1:14" x14ac:dyDescent="0.2">
      <c r="E70" s="124"/>
      <c r="F70" s="124"/>
      <c r="G70" s="124"/>
      <c r="H70" s="124"/>
    </row>
    <row r="71" spans="1:14" ht="27" x14ac:dyDescent="0.7">
      <c r="C71" s="195"/>
      <c r="D71" s="195"/>
      <c r="E71" s="124"/>
      <c r="F71" s="124"/>
      <c r="G71" s="124"/>
      <c r="H71" s="124"/>
      <c r="I71" s="190"/>
      <c r="J71" s="190"/>
      <c r="K71" s="190"/>
      <c r="L71" s="190"/>
      <c r="M71" s="190"/>
      <c r="N71" s="190"/>
    </row>
    <row r="72" spans="1:14" x14ac:dyDescent="0.2">
      <c r="E72" s="124"/>
      <c r="F72" s="124"/>
      <c r="G72" s="124"/>
      <c r="H72" s="124"/>
      <c r="I72" s="190"/>
      <c r="J72" s="190"/>
      <c r="K72" s="190"/>
      <c r="L72" s="190"/>
      <c r="M72" s="190"/>
      <c r="N72" s="190"/>
    </row>
    <row r="73" spans="1:14" ht="27" x14ac:dyDescent="0.7">
      <c r="C73" s="195"/>
      <c r="D73" s="195"/>
      <c r="E73" s="124"/>
      <c r="F73" s="124"/>
      <c r="G73" s="124"/>
      <c r="H73" s="124"/>
      <c r="I73" s="190"/>
      <c r="J73" s="190"/>
      <c r="K73" s="190"/>
      <c r="L73" s="190"/>
      <c r="M73" s="190"/>
      <c r="N73" s="190"/>
    </row>
    <row r="74" spans="1:14" x14ac:dyDescent="0.2">
      <c r="E74" s="124"/>
      <c r="F74" s="124"/>
      <c r="G74" s="124"/>
      <c r="H74" s="124"/>
      <c r="I74" s="190"/>
      <c r="J74" s="190"/>
      <c r="K74" s="190"/>
      <c r="L74" s="190"/>
      <c r="M74" s="190"/>
      <c r="N74" s="190"/>
    </row>
    <row r="75" spans="1:14" ht="27" x14ac:dyDescent="0.7">
      <c r="C75" s="195"/>
      <c r="D75" s="195"/>
      <c r="E75" s="124"/>
      <c r="F75" s="124"/>
      <c r="G75" s="124"/>
      <c r="H75" s="124"/>
      <c r="I75" s="190"/>
      <c r="J75" s="190"/>
      <c r="K75" s="190"/>
      <c r="L75" s="190"/>
      <c r="M75" s="190"/>
      <c r="N75" s="190"/>
    </row>
    <row r="76" spans="1:14" x14ac:dyDescent="0.2">
      <c r="E76" s="124"/>
      <c r="F76" s="124"/>
      <c r="G76" s="124"/>
      <c r="H76" s="124"/>
      <c r="I76" s="190"/>
      <c r="J76" s="190"/>
      <c r="K76" s="190"/>
      <c r="L76" s="190"/>
      <c r="M76" s="190"/>
      <c r="N76" s="190"/>
    </row>
    <row r="77" spans="1:14" ht="27" x14ac:dyDescent="0.7">
      <c r="C77" s="195"/>
      <c r="D77" s="195"/>
      <c r="E77" s="124"/>
      <c r="F77" s="124"/>
      <c r="G77" s="124"/>
      <c r="H77" s="124"/>
      <c r="I77" s="190"/>
      <c r="J77" s="190"/>
      <c r="K77" s="190"/>
      <c r="L77" s="190"/>
      <c r="M77" s="190"/>
      <c r="N77" s="190"/>
    </row>
    <row r="78" spans="1:14" x14ac:dyDescent="0.2">
      <c r="E78" s="124"/>
      <c r="F78" s="124"/>
      <c r="G78" s="124"/>
      <c r="H78" s="124"/>
      <c r="I78" s="190"/>
      <c r="J78" s="190"/>
      <c r="K78" s="190"/>
      <c r="L78" s="190"/>
      <c r="M78" s="190"/>
      <c r="N78" s="190"/>
    </row>
    <row r="79" spans="1:14" ht="27" x14ac:dyDescent="0.7">
      <c r="C79" s="195"/>
      <c r="D79" s="195"/>
      <c r="E79" s="124"/>
      <c r="F79" s="124"/>
      <c r="G79" s="124"/>
      <c r="H79" s="124"/>
      <c r="I79" s="190"/>
      <c r="J79" s="190"/>
      <c r="K79" s="190"/>
      <c r="L79" s="190"/>
      <c r="M79" s="190"/>
      <c r="N79" s="190"/>
    </row>
    <row r="80" spans="1:14" x14ac:dyDescent="0.2">
      <c r="E80" s="124"/>
      <c r="F80" s="124"/>
      <c r="G80" s="124"/>
      <c r="H80" s="124"/>
      <c r="I80" s="190"/>
      <c r="J80" s="190"/>
      <c r="K80" s="190"/>
      <c r="L80" s="190"/>
      <c r="M80" s="190"/>
      <c r="N80" s="190"/>
    </row>
    <row r="81" spans="3:8" ht="27" x14ac:dyDescent="0.7">
      <c r="C81" s="195"/>
      <c r="D81" s="195"/>
      <c r="E81" s="124"/>
      <c r="F81" s="124"/>
      <c r="G81" s="124"/>
      <c r="H81" s="124"/>
    </row>
    <row r="82" spans="3:8" x14ac:dyDescent="0.2">
      <c r="E82" s="124"/>
      <c r="F82" s="124"/>
      <c r="G82" s="124"/>
      <c r="H82" s="124"/>
    </row>
    <row r="83" spans="3:8" x14ac:dyDescent="0.2">
      <c r="G83" s="123"/>
    </row>
  </sheetData>
  <mergeCells count="17">
    <mergeCell ref="A21:A22"/>
    <mergeCell ref="F21:F22"/>
    <mergeCell ref="A54:A55"/>
    <mergeCell ref="H54:H55"/>
    <mergeCell ref="A37:A38"/>
    <mergeCell ref="A5:A6"/>
    <mergeCell ref="B5:B6"/>
    <mergeCell ref="E37:F38"/>
    <mergeCell ref="E47:F47"/>
    <mergeCell ref="E39:F39"/>
    <mergeCell ref="E40:F40"/>
    <mergeCell ref="E41:F41"/>
    <mergeCell ref="E42:F42"/>
    <mergeCell ref="E43:F43"/>
    <mergeCell ref="E44:F44"/>
    <mergeCell ref="E45:F45"/>
    <mergeCell ref="E46:F46"/>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26A0-1022-403C-B80C-3DDFB9659ACD}">
  <dimension ref="A1:E14"/>
  <sheetViews>
    <sheetView showGridLines="0" rightToLeft="1" zoomScale="70" zoomScaleNormal="70" workbookViewId="0">
      <selection activeCell="A21" sqref="A21"/>
    </sheetView>
  </sheetViews>
  <sheetFormatPr defaultRowHeight="14.25" x14ac:dyDescent="0.2"/>
  <cols>
    <col min="1" max="1" width="46.875" customWidth="1"/>
    <col min="2" max="4" width="64.875" customWidth="1"/>
    <col min="5" max="5" width="70.125" customWidth="1"/>
  </cols>
  <sheetData>
    <row r="1" spans="1:5" ht="96" customHeight="1" x14ac:dyDescent="0.2"/>
    <row r="2" spans="1:5" ht="31.5" x14ac:dyDescent="0.8">
      <c r="A2" s="87" t="s">
        <v>172</v>
      </c>
      <c r="B2" s="87"/>
      <c r="C2" s="87"/>
      <c r="D2" s="87"/>
      <c r="E2" s="87" t="s">
        <v>173</v>
      </c>
    </row>
    <row r="3" spans="1:5" s="106" customFormat="1" ht="54" x14ac:dyDescent="0.7">
      <c r="A3" s="147" t="s">
        <v>345</v>
      </c>
      <c r="B3" s="105"/>
      <c r="C3" s="105"/>
      <c r="D3" s="105"/>
      <c r="E3" s="150" t="s">
        <v>306</v>
      </c>
    </row>
    <row r="4" spans="1:5" ht="26.25" x14ac:dyDescent="0.7">
      <c r="A4" s="24" t="s">
        <v>40</v>
      </c>
      <c r="B4" s="24"/>
      <c r="C4" s="24"/>
      <c r="D4" s="24"/>
      <c r="E4" s="31" t="s">
        <v>6</v>
      </c>
    </row>
    <row r="5" spans="1:5" ht="20.100000000000001" customHeight="1" x14ac:dyDescent="0.2">
      <c r="A5" s="228" t="s">
        <v>0</v>
      </c>
      <c r="B5" s="228" t="s">
        <v>19</v>
      </c>
      <c r="C5" s="228" t="s">
        <v>252</v>
      </c>
      <c r="D5" s="228" t="s">
        <v>95</v>
      </c>
      <c r="E5" s="228" t="s">
        <v>63</v>
      </c>
    </row>
    <row r="6" spans="1:5" ht="20.100000000000001" customHeight="1" x14ac:dyDescent="0.2">
      <c r="A6" s="228"/>
      <c r="B6" s="228"/>
      <c r="C6" s="228"/>
      <c r="D6" s="228"/>
      <c r="E6" s="228"/>
    </row>
    <row r="7" spans="1:5" ht="27" x14ac:dyDescent="0.2">
      <c r="A7" s="12" t="s">
        <v>163</v>
      </c>
      <c r="B7" s="125">
        <v>-160001.55866400001</v>
      </c>
      <c r="C7" s="125">
        <v>-34288.647932470019</v>
      </c>
      <c r="D7" s="125">
        <v>-125712.91073152993</v>
      </c>
      <c r="E7" s="28" t="s">
        <v>169</v>
      </c>
    </row>
    <row r="8" spans="1:5" ht="27" x14ac:dyDescent="0.2">
      <c r="A8" s="29" t="s">
        <v>64</v>
      </c>
      <c r="B8" s="27"/>
      <c r="C8" s="27"/>
      <c r="D8" s="27"/>
      <c r="E8" s="30" t="s">
        <v>65</v>
      </c>
    </row>
    <row r="9" spans="1:5" ht="27" x14ac:dyDescent="0.2">
      <c r="A9" s="21" t="s">
        <v>68</v>
      </c>
      <c r="B9" s="164"/>
      <c r="C9" s="174"/>
      <c r="D9" s="174"/>
      <c r="E9" s="8" t="s">
        <v>66</v>
      </c>
    </row>
    <row r="10" spans="1:5" ht="27" x14ac:dyDescent="0.2">
      <c r="A10" s="21" t="s">
        <v>219</v>
      </c>
      <c r="B10" s="164">
        <v>160001.55866400001</v>
      </c>
      <c r="C10" s="174">
        <v>34288.647932469998</v>
      </c>
      <c r="D10" s="174">
        <v>125712.91073153001</v>
      </c>
      <c r="E10" s="8" t="s">
        <v>220</v>
      </c>
    </row>
    <row r="11" spans="1:5" ht="27" x14ac:dyDescent="0.2">
      <c r="A11" s="29" t="s">
        <v>69</v>
      </c>
      <c r="B11" s="27">
        <v>160001.55866400001</v>
      </c>
      <c r="C11" s="27">
        <v>34288.647932469998</v>
      </c>
      <c r="D11" s="27">
        <v>125712.91073153001</v>
      </c>
      <c r="E11" s="30" t="s">
        <v>67</v>
      </c>
    </row>
    <row r="14" spans="1:5" ht="27" x14ac:dyDescent="0.7">
      <c r="A14" s="48" t="s">
        <v>256</v>
      </c>
      <c r="B14" s="48"/>
      <c r="C14" s="48"/>
      <c r="D14" s="48"/>
      <c r="E14" s="65" t="s">
        <v>272</v>
      </c>
    </row>
  </sheetData>
  <mergeCells count="5">
    <mergeCell ref="A5:A6"/>
    <mergeCell ref="B5:B6"/>
    <mergeCell ref="E5:E6"/>
    <mergeCell ref="C5:C6"/>
    <mergeCell ref="D5:D6"/>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CB29-6F07-4B7F-8BC7-DFB05616F1CC}">
  <dimension ref="A1:F13"/>
  <sheetViews>
    <sheetView showGridLines="0" showRowColHeaders="0" rightToLeft="1" zoomScale="80" zoomScaleNormal="80" workbookViewId="0">
      <selection activeCell="A3" sqref="A3"/>
    </sheetView>
  </sheetViews>
  <sheetFormatPr defaultRowHeight="14.25" x14ac:dyDescent="0.2"/>
  <cols>
    <col min="1" max="3" width="60.875" customWidth="1"/>
  </cols>
  <sheetData>
    <row r="1" spans="1:6" ht="96" customHeight="1" x14ac:dyDescent="0.25">
      <c r="C1" s="184"/>
    </row>
    <row r="2" spans="1:6" ht="35.25" x14ac:dyDescent="0.9">
      <c r="A2" s="126" t="s">
        <v>186</v>
      </c>
      <c r="C2" s="69" t="s">
        <v>187</v>
      </c>
    </row>
    <row r="3" spans="1:6" s="106" customFormat="1" ht="27" x14ac:dyDescent="0.7">
      <c r="A3" s="151" t="s">
        <v>346</v>
      </c>
      <c r="C3" s="151" t="s">
        <v>307</v>
      </c>
    </row>
    <row r="4" spans="1:6" ht="26.25" x14ac:dyDescent="0.7">
      <c r="A4" s="24" t="s">
        <v>40</v>
      </c>
      <c r="C4" s="31" t="s">
        <v>6</v>
      </c>
    </row>
    <row r="5" spans="1:6" ht="32.25" customHeight="1" x14ac:dyDescent="0.2">
      <c r="A5" s="235" t="s">
        <v>188</v>
      </c>
      <c r="B5" s="235"/>
      <c r="C5" s="235"/>
    </row>
    <row r="6" spans="1:6" ht="32.25" customHeight="1" x14ac:dyDescent="0.2">
      <c r="A6" s="235" t="s">
        <v>189</v>
      </c>
      <c r="B6" s="235"/>
      <c r="C6" s="235"/>
    </row>
    <row r="7" spans="1:6" ht="32.25" x14ac:dyDescent="0.2">
      <c r="A7" s="127" t="s">
        <v>77</v>
      </c>
      <c r="B7" s="133">
        <v>399069.76506159618</v>
      </c>
      <c r="C7" s="129" t="s">
        <v>229</v>
      </c>
    </row>
    <row r="8" spans="1:6" ht="32.25" x14ac:dyDescent="0.2">
      <c r="A8" s="235" t="s">
        <v>230</v>
      </c>
      <c r="B8" s="235"/>
      <c r="C8" s="235"/>
    </row>
    <row r="9" spans="1:6" ht="32.25" x14ac:dyDescent="0.2">
      <c r="A9" s="235" t="s">
        <v>231</v>
      </c>
      <c r="B9" s="235"/>
      <c r="C9" s="235"/>
    </row>
    <row r="10" spans="1:6" ht="32.25" x14ac:dyDescent="0.2">
      <c r="A10" s="130" t="s">
        <v>77</v>
      </c>
      <c r="B10" s="133">
        <v>39904.072099447483</v>
      </c>
      <c r="C10" s="131" t="s">
        <v>229</v>
      </c>
    </row>
    <row r="13" spans="1:6" ht="27" x14ac:dyDescent="0.7">
      <c r="A13" s="132" t="s">
        <v>256</v>
      </c>
      <c r="C13" s="65" t="s">
        <v>255</v>
      </c>
      <c r="D13" s="65"/>
      <c r="E13" s="48"/>
      <c r="F13" s="48"/>
    </row>
  </sheetData>
  <mergeCells count="4">
    <mergeCell ref="A5:C5"/>
    <mergeCell ref="A6:C6"/>
    <mergeCell ref="A8:C8"/>
    <mergeCell ref="A9:C9"/>
  </mergeCells>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38DE-5CF3-4249-A25A-956FA612DE7B}">
  <dimension ref="A1:F21"/>
  <sheetViews>
    <sheetView showGridLines="0" rightToLeft="1" zoomScale="90" zoomScaleNormal="90" workbookViewId="0">
      <selection activeCell="C20" sqref="C20"/>
    </sheetView>
  </sheetViews>
  <sheetFormatPr defaultRowHeight="14.25" x14ac:dyDescent="0.2"/>
  <cols>
    <col min="1" max="1" width="7" customWidth="1"/>
    <col min="2" max="2" width="54.125" customWidth="1"/>
    <col min="3" max="4" width="22.375" customWidth="1"/>
    <col min="5" max="5" width="41.625" customWidth="1"/>
    <col min="6" max="6" width="7" customWidth="1"/>
  </cols>
  <sheetData>
    <row r="1" spans="1:6" ht="96" customHeight="1" x14ac:dyDescent="0.2"/>
    <row r="2" spans="1:6" ht="39.75" x14ac:dyDescent="1">
      <c r="A2" s="23" t="s">
        <v>79</v>
      </c>
      <c r="F2" s="23" t="s">
        <v>78</v>
      </c>
    </row>
    <row r="3" spans="1:6" ht="26.25" x14ac:dyDescent="0.7">
      <c r="A3" s="153" t="s">
        <v>274</v>
      </c>
      <c r="F3" s="152" t="s">
        <v>308</v>
      </c>
    </row>
    <row r="4" spans="1:6" ht="26.25" x14ac:dyDescent="0.7">
      <c r="A4" s="24" t="s">
        <v>40</v>
      </c>
      <c r="F4" s="31" t="s">
        <v>6</v>
      </c>
    </row>
    <row r="5" spans="1:6" ht="27" customHeight="1" x14ac:dyDescent="0.2">
      <c r="A5" s="236" t="s">
        <v>70</v>
      </c>
      <c r="B5" s="239" t="s">
        <v>0</v>
      </c>
      <c r="C5" s="43" t="s">
        <v>71</v>
      </c>
      <c r="D5" s="43" t="s">
        <v>72</v>
      </c>
      <c r="E5" s="241" t="s">
        <v>63</v>
      </c>
      <c r="F5" s="236" t="s">
        <v>78</v>
      </c>
    </row>
    <row r="6" spans="1:6" ht="27" customHeight="1" x14ac:dyDescent="0.2">
      <c r="A6" s="237"/>
      <c r="B6" s="240"/>
      <c r="C6" s="44" t="s">
        <v>85</v>
      </c>
      <c r="D6" s="44" t="s">
        <v>86</v>
      </c>
      <c r="E6" s="242"/>
      <c r="F6" s="237"/>
    </row>
    <row r="7" spans="1:6" ht="27" customHeight="1" x14ac:dyDescent="0.2">
      <c r="A7" s="237"/>
      <c r="B7" s="243" t="s">
        <v>73</v>
      </c>
      <c r="C7" s="245">
        <v>1519007.2419733498</v>
      </c>
      <c r="D7" s="245"/>
      <c r="E7" s="246" t="s">
        <v>232</v>
      </c>
      <c r="F7" s="237"/>
    </row>
    <row r="8" spans="1:6" ht="27" customHeight="1" x14ac:dyDescent="0.7">
      <c r="A8" s="237"/>
      <c r="B8" s="244"/>
      <c r="C8" s="191">
        <v>943353.78762459999</v>
      </c>
      <c r="D8" s="191">
        <v>575653.45434874995</v>
      </c>
      <c r="E8" s="247"/>
      <c r="F8" s="237"/>
    </row>
    <row r="9" spans="1:6" ht="27" x14ac:dyDescent="0.7">
      <c r="A9" s="237"/>
      <c r="B9" s="32" t="s">
        <v>74</v>
      </c>
      <c r="C9" s="165">
        <v>138707.70499999999</v>
      </c>
      <c r="D9" s="165">
        <v>50079.338570871492</v>
      </c>
      <c r="E9" s="35" t="s">
        <v>81</v>
      </c>
      <c r="F9" s="237"/>
    </row>
    <row r="10" spans="1:6" ht="27" x14ac:dyDescent="0.2">
      <c r="A10" s="237"/>
      <c r="B10" s="33" t="s">
        <v>75</v>
      </c>
      <c r="C10" s="171">
        <v>-21971.319333359999</v>
      </c>
      <c r="D10" s="171">
        <v>-829.86442924000005</v>
      </c>
      <c r="E10" s="36" t="s">
        <v>82</v>
      </c>
      <c r="F10" s="237"/>
    </row>
    <row r="11" spans="1:6" ht="27" x14ac:dyDescent="0.7">
      <c r="A11" s="237"/>
      <c r="B11" s="34" t="s">
        <v>76</v>
      </c>
      <c r="C11" s="168">
        <v>0</v>
      </c>
      <c r="D11" s="166">
        <v>0</v>
      </c>
      <c r="E11" s="36" t="s">
        <v>83</v>
      </c>
      <c r="F11" s="237"/>
    </row>
    <row r="12" spans="1:6" ht="27" customHeight="1" x14ac:dyDescent="0.7">
      <c r="A12" s="237"/>
      <c r="B12" s="248" t="s">
        <v>77</v>
      </c>
      <c r="C12" s="191">
        <v>1060090.1732912399</v>
      </c>
      <c r="D12" s="191">
        <v>624902.92849038146</v>
      </c>
      <c r="E12" s="246" t="s">
        <v>229</v>
      </c>
      <c r="F12" s="237"/>
    </row>
    <row r="13" spans="1:6" ht="27" x14ac:dyDescent="0.2">
      <c r="A13" s="238"/>
      <c r="B13" s="249"/>
      <c r="C13" s="250">
        <f>C12+D12</f>
        <v>1684993.1017816213</v>
      </c>
      <c r="D13" s="250"/>
      <c r="E13" s="247"/>
      <c r="F13" s="238"/>
    </row>
    <row r="16" spans="1:6" ht="27" x14ac:dyDescent="0.7">
      <c r="A16" s="48" t="s">
        <v>257</v>
      </c>
      <c r="F16" s="65" t="s">
        <v>258</v>
      </c>
    </row>
    <row r="21" spans="3:3" x14ac:dyDescent="0.2">
      <c r="C21" s="142"/>
    </row>
  </sheetData>
  <mergeCells count="10">
    <mergeCell ref="A5:A13"/>
    <mergeCell ref="B5:B6"/>
    <mergeCell ref="E5:E6"/>
    <mergeCell ref="F5:F13"/>
    <mergeCell ref="B7:B8"/>
    <mergeCell ref="C7:D7"/>
    <mergeCell ref="E7:E8"/>
    <mergeCell ref="B12:B13"/>
    <mergeCell ref="E12:E13"/>
    <mergeCell ref="C13:D13"/>
  </mergeCells>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0E74-6A09-4BD5-93D7-92F71DA2F535}">
  <dimension ref="A9:D47"/>
  <sheetViews>
    <sheetView showGridLines="0" rightToLeft="1" zoomScale="70" zoomScaleNormal="70" workbookViewId="0">
      <selection activeCell="C10" sqref="C10"/>
    </sheetView>
  </sheetViews>
  <sheetFormatPr defaultRowHeight="14.25" x14ac:dyDescent="0.2"/>
  <cols>
    <col min="1" max="1" width="38.375" customWidth="1"/>
    <col min="2" max="2" width="95.375" customWidth="1"/>
    <col min="3" max="3" width="77.375" customWidth="1"/>
    <col min="4" max="4" width="40.375" customWidth="1"/>
  </cols>
  <sheetData>
    <row r="9" spans="1:4" s="92" customFormat="1" ht="53.25" x14ac:dyDescent="0.2">
      <c r="A9" s="93" t="s">
        <v>135</v>
      </c>
      <c r="D9" s="148" t="s">
        <v>233</v>
      </c>
    </row>
    <row r="10" spans="1:4" ht="35.25" x14ac:dyDescent="0.9">
      <c r="A10" s="117" t="s">
        <v>136</v>
      </c>
      <c r="D10" s="116" t="s">
        <v>171</v>
      </c>
    </row>
    <row r="13" spans="1:4" ht="24" x14ac:dyDescent="0.2">
      <c r="A13" s="95" t="s">
        <v>117</v>
      </c>
      <c r="B13" s="95" t="s">
        <v>118</v>
      </c>
      <c r="C13" s="95" t="s">
        <v>137</v>
      </c>
      <c r="D13" s="96" t="s">
        <v>63</v>
      </c>
    </row>
    <row r="14" spans="1:4" ht="86.25" customHeight="1" x14ac:dyDescent="0.2">
      <c r="A14" s="198" t="s">
        <v>114</v>
      </c>
      <c r="B14" s="97" t="s">
        <v>278</v>
      </c>
      <c r="C14" s="118" t="s">
        <v>314</v>
      </c>
      <c r="D14" s="208" t="s">
        <v>139</v>
      </c>
    </row>
    <row r="15" spans="1:4" ht="86.25" customHeight="1" x14ac:dyDescent="0.2">
      <c r="A15" s="199" t="s">
        <v>91</v>
      </c>
      <c r="B15" s="99" t="s">
        <v>279</v>
      </c>
      <c r="C15" s="212" t="s">
        <v>315</v>
      </c>
      <c r="D15" s="209" t="s">
        <v>140</v>
      </c>
    </row>
    <row r="16" spans="1:4" ht="86.25" customHeight="1" x14ac:dyDescent="0.2">
      <c r="A16" s="198" t="s">
        <v>342</v>
      </c>
      <c r="B16" s="97" t="s">
        <v>280</v>
      </c>
      <c r="C16" s="118" t="s">
        <v>316</v>
      </c>
      <c r="D16" s="208" t="s">
        <v>343</v>
      </c>
    </row>
    <row r="17" spans="1:4" ht="86.25" customHeight="1" x14ac:dyDescent="0.2">
      <c r="A17" s="199" t="s">
        <v>122</v>
      </c>
      <c r="B17" s="94" t="s">
        <v>281</v>
      </c>
      <c r="C17" s="119" t="s">
        <v>317</v>
      </c>
      <c r="D17" s="209" t="s">
        <v>144</v>
      </c>
    </row>
    <row r="18" spans="1:4" ht="86.25" customHeight="1" x14ac:dyDescent="0.2">
      <c r="A18" s="198" t="s">
        <v>22</v>
      </c>
      <c r="B18" s="97" t="s">
        <v>282</v>
      </c>
      <c r="C18" s="118" t="s">
        <v>318</v>
      </c>
      <c r="D18" s="208" t="s">
        <v>26</v>
      </c>
    </row>
    <row r="19" spans="1:4" ht="86.25" customHeight="1" x14ac:dyDescent="0.2">
      <c r="A19" s="199" t="s">
        <v>125</v>
      </c>
      <c r="B19" s="94" t="s">
        <v>283</v>
      </c>
      <c r="C19" s="119" t="s">
        <v>319</v>
      </c>
      <c r="D19" s="209" t="s">
        <v>12</v>
      </c>
    </row>
    <row r="20" spans="1:4" ht="86.25" customHeight="1" x14ac:dyDescent="0.2">
      <c r="A20" s="198" t="s">
        <v>96</v>
      </c>
      <c r="B20" s="97" t="s">
        <v>284</v>
      </c>
      <c r="C20" s="118" t="s">
        <v>320</v>
      </c>
      <c r="D20" s="208" t="s">
        <v>13</v>
      </c>
    </row>
    <row r="21" spans="1:4" ht="86.25" customHeight="1" x14ac:dyDescent="0.2">
      <c r="A21" s="199" t="s">
        <v>31</v>
      </c>
      <c r="B21" s="94" t="s">
        <v>285</v>
      </c>
      <c r="C21" s="119" t="s">
        <v>321</v>
      </c>
      <c r="D21" s="209" t="s">
        <v>14</v>
      </c>
    </row>
    <row r="22" spans="1:4" ht="86.25" customHeight="1" x14ac:dyDescent="0.2">
      <c r="A22" s="198" t="s">
        <v>32</v>
      </c>
      <c r="B22" s="97" t="s">
        <v>286</v>
      </c>
      <c r="C22" s="118" t="s">
        <v>322</v>
      </c>
      <c r="D22" s="208" t="s">
        <v>15</v>
      </c>
    </row>
    <row r="23" spans="1:4" ht="86.25" customHeight="1" x14ac:dyDescent="0.2">
      <c r="A23" s="199" t="s">
        <v>33</v>
      </c>
      <c r="B23" s="94" t="s">
        <v>287</v>
      </c>
      <c r="C23" s="119" t="s">
        <v>323</v>
      </c>
      <c r="D23" s="209" t="s">
        <v>151</v>
      </c>
    </row>
    <row r="24" spans="1:4" ht="86.25" customHeight="1" x14ac:dyDescent="0.2">
      <c r="A24" s="198" t="s">
        <v>34</v>
      </c>
      <c r="B24" s="97" t="s">
        <v>288</v>
      </c>
      <c r="C24" s="118" t="s">
        <v>324</v>
      </c>
      <c r="D24" s="208" t="s">
        <v>17</v>
      </c>
    </row>
    <row r="25" spans="1:4" ht="86.25" customHeight="1" x14ac:dyDescent="0.2">
      <c r="A25" s="199" t="s">
        <v>35</v>
      </c>
      <c r="B25" s="94" t="s">
        <v>289</v>
      </c>
      <c r="C25" s="119" t="s">
        <v>325</v>
      </c>
      <c r="D25" s="209" t="s">
        <v>18</v>
      </c>
    </row>
    <row r="26" spans="1:4" ht="86.25" customHeight="1" thickBot="1" x14ac:dyDescent="0.25">
      <c r="A26" s="207" t="s">
        <v>133</v>
      </c>
      <c r="B26" s="98" t="s">
        <v>290</v>
      </c>
      <c r="C26" s="120" t="s">
        <v>326</v>
      </c>
      <c r="D26" s="210" t="s">
        <v>155</v>
      </c>
    </row>
    <row r="27" spans="1:4" ht="15" thickTop="1" x14ac:dyDescent="0.2"/>
    <row r="33" spans="1:4" ht="53.25" x14ac:dyDescent="0.2">
      <c r="A33" s="93" t="s">
        <v>291</v>
      </c>
      <c r="B33" s="92"/>
      <c r="C33" s="92"/>
      <c r="D33" s="148" t="s">
        <v>327</v>
      </c>
    </row>
    <row r="34" spans="1:4" ht="35.25" x14ac:dyDescent="0.9">
      <c r="A34" s="117"/>
      <c r="D34" s="116"/>
    </row>
    <row r="37" spans="1:4" ht="24" x14ac:dyDescent="0.2">
      <c r="A37" s="95" t="s">
        <v>292</v>
      </c>
      <c r="B37" s="95" t="s">
        <v>118</v>
      </c>
      <c r="C37" s="95" t="s">
        <v>137</v>
      </c>
      <c r="D37" s="96" t="s">
        <v>44</v>
      </c>
    </row>
    <row r="38" spans="1:4" ht="117" customHeight="1" x14ac:dyDescent="0.2">
      <c r="A38" s="198" t="s">
        <v>54</v>
      </c>
      <c r="B38" s="97" t="s">
        <v>293</v>
      </c>
      <c r="C38" s="118" t="s">
        <v>329</v>
      </c>
      <c r="D38" s="203" t="s">
        <v>328</v>
      </c>
    </row>
    <row r="39" spans="1:4" ht="117" customHeight="1" x14ac:dyDescent="0.2">
      <c r="A39" s="199" t="s">
        <v>55</v>
      </c>
      <c r="B39" s="99" t="s">
        <v>294</v>
      </c>
      <c r="C39" s="119" t="s">
        <v>331</v>
      </c>
      <c r="D39" s="206" t="s">
        <v>330</v>
      </c>
    </row>
    <row r="40" spans="1:4" ht="117" customHeight="1" x14ac:dyDescent="0.2">
      <c r="A40" s="198" t="s">
        <v>56</v>
      </c>
      <c r="B40" s="97" t="s">
        <v>295</v>
      </c>
      <c r="C40" s="118" t="s">
        <v>333</v>
      </c>
      <c r="D40" s="203" t="s">
        <v>332</v>
      </c>
    </row>
    <row r="41" spans="1:4" ht="117" customHeight="1" x14ac:dyDescent="0.2">
      <c r="A41" s="199" t="s">
        <v>57</v>
      </c>
      <c r="B41" s="94" t="s">
        <v>296</v>
      </c>
      <c r="C41" s="119" t="s">
        <v>334</v>
      </c>
      <c r="D41" s="204" t="s">
        <v>48</v>
      </c>
    </row>
    <row r="42" spans="1:4" ht="117" customHeight="1" x14ac:dyDescent="0.2">
      <c r="A42" s="198" t="s">
        <v>58</v>
      </c>
      <c r="B42" s="97" t="s">
        <v>297</v>
      </c>
      <c r="C42" s="118" t="s">
        <v>335</v>
      </c>
      <c r="D42" s="203" t="s">
        <v>49</v>
      </c>
    </row>
    <row r="43" spans="1:4" ht="117" customHeight="1" x14ac:dyDescent="0.2">
      <c r="A43" s="199" t="s">
        <v>59</v>
      </c>
      <c r="B43" s="94" t="s">
        <v>298</v>
      </c>
      <c r="C43" s="119" t="s">
        <v>337</v>
      </c>
      <c r="D43" s="204" t="s">
        <v>336</v>
      </c>
    </row>
    <row r="44" spans="1:4" ht="117" customHeight="1" x14ac:dyDescent="0.2">
      <c r="A44" s="198" t="s">
        <v>60</v>
      </c>
      <c r="B44" s="97" t="s">
        <v>299</v>
      </c>
      <c r="C44" s="118" t="s">
        <v>338</v>
      </c>
      <c r="D44" s="203" t="s">
        <v>51</v>
      </c>
    </row>
    <row r="45" spans="1:4" ht="117" customHeight="1" x14ac:dyDescent="0.2">
      <c r="A45" s="199" t="s">
        <v>62</v>
      </c>
      <c r="B45" s="94" t="s">
        <v>300</v>
      </c>
      <c r="C45" s="119" t="s">
        <v>340</v>
      </c>
      <c r="D45" s="204" t="s">
        <v>339</v>
      </c>
    </row>
    <row r="46" spans="1:4" ht="117" customHeight="1" x14ac:dyDescent="0.2">
      <c r="A46" s="200" t="s">
        <v>61</v>
      </c>
      <c r="B46" s="201" t="s">
        <v>301</v>
      </c>
      <c r="C46" s="213" t="s">
        <v>341</v>
      </c>
      <c r="D46" s="205" t="s">
        <v>53</v>
      </c>
    </row>
    <row r="47" spans="1:4" ht="23.25" x14ac:dyDescent="0.2">
      <c r="A47" s="94"/>
      <c r="B47" s="94"/>
      <c r="C47" s="94"/>
      <c r="D47" s="94"/>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142B-0F77-4431-95A9-70C5C78E6548}">
  <dimension ref="A1:C14"/>
  <sheetViews>
    <sheetView showGridLines="0" showRowColHeaders="0" rightToLeft="1" zoomScale="70" zoomScaleNormal="70" workbookViewId="0">
      <selection activeCell="C37" sqref="C37"/>
    </sheetView>
  </sheetViews>
  <sheetFormatPr defaultRowHeight="14.25" x14ac:dyDescent="0.2"/>
  <cols>
    <col min="1" max="3" width="46.875" customWidth="1"/>
  </cols>
  <sheetData>
    <row r="1" spans="1:3" ht="96" customHeight="1" x14ac:dyDescent="0.2"/>
    <row r="2" spans="1:3" ht="31.5" x14ac:dyDescent="0.8">
      <c r="A2" s="87" t="s">
        <v>172</v>
      </c>
      <c r="B2" s="46"/>
      <c r="C2" s="87" t="s">
        <v>173</v>
      </c>
    </row>
    <row r="3" spans="1:3" s="106" customFormat="1" ht="27" x14ac:dyDescent="0.7">
      <c r="A3" s="105" t="s">
        <v>209</v>
      </c>
      <c r="C3" s="105" t="s">
        <v>208</v>
      </c>
    </row>
    <row r="4" spans="1:3" ht="26.25" x14ac:dyDescent="0.7">
      <c r="A4" s="24" t="s">
        <v>40</v>
      </c>
      <c r="C4" s="31" t="s">
        <v>6</v>
      </c>
    </row>
    <row r="5" spans="1:3" ht="20.100000000000001" customHeight="1" x14ac:dyDescent="0.2">
      <c r="A5" s="228" t="s">
        <v>0</v>
      </c>
      <c r="B5" s="251" t="s">
        <v>175</v>
      </c>
      <c r="C5" s="228" t="s">
        <v>63</v>
      </c>
    </row>
    <row r="6" spans="1:3" ht="20.100000000000001" customHeight="1" x14ac:dyDescent="0.2">
      <c r="A6" s="228"/>
      <c r="B6" s="251"/>
      <c r="C6" s="228"/>
    </row>
    <row r="7" spans="1:3" ht="27" x14ac:dyDescent="0.2">
      <c r="A7" s="12" t="s">
        <v>163</v>
      </c>
      <c r="B7" s="125"/>
      <c r="C7" s="28" t="s">
        <v>169</v>
      </c>
    </row>
    <row r="8" spans="1:3" ht="27" x14ac:dyDescent="0.2">
      <c r="A8" s="29" t="s">
        <v>64</v>
      </c>
      <c r="B8" s="27"/>
      <c r="C8" s="30" t="s">
        <v>65</v>
      </c>
    </row>
    <row r="9" spans="1:3" ht="27" x14ac:dyDescent="0.2">
      <c r="A9" s="21" t="s">
        <v>68</v>
      </c>
      <c r="B9" s="51"/>
      <c r="C9" s="8" t="s">
        <v>66</v>
      </c>
    </row>
    <row r="10" spans="1:3" ht="27" x14ac:dyDescent="0.2">
      <c r="A10" s="21" t="s">
        <v>219</v>
      </c>
      <c r="B10" s="61"/>
      <c r="C10" s="8" t="s">
        <v>220</v>
      </c>
    </row>
    <row r="11" spans="1:3" ht="27" x14ac:dyDescent="0.2">
      <c r="A11" s="29" t="s">
        <v>69</v>
      </c>
      <c r="B11" s="27"/>
      <c r="C11" s="30" t="s">
        <v>67</v>
      </c>
    </row>
    <row r="14" spans="1:3" ht="27" x14ac:dyDescent="0.7">
      <c r="A14" s="48" t="s">
        <v>203</v>
      </c>
      <c r="C14" s="65" t="s">
        <v>199</v>
      </c>
    </row>
  </sheetData>
  <mergeCells count="3">
    <mergeCell ref="C5:C6"/>
    <mergeCell ref="B5:B6"/>
    <mergeCell ref="A5:A6"/>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F350-54A1-4E29-97B7-E7BE27769131}">
  <dimension ref="A1:F13"/>
  <sheetViews>
    <sheetView showGridLines="0" showRowColHeaders="0" rightToLeft="1" zoomScale="65" zoomScaleNormal="90" workbookViewId="0">
      <selection activeCell="B10" sqref="B10"/>
    </sheetView>
  </sheetViews>
  <sheetFormatPr defaultRowHeight="14.25" x14ac:dyDescent="0.2"/>
  <cols>
    <col min="1" max="3" width="60.875" customWidth="1"/>
  </cols>
  <sheetData>
    <row r="1" spans="1:6" ht="96" customHeight="1" x14ac:dyDescent="0.2"/>
    <row r="2" spans="1:6" ht="35.25" x14ac:dyDescent="0.9">
      <c r="A2" s="126" t="s">
        <v>186</v>
      </c>
      <c r="C2" s="69" t="s">
        <v>187</v>
      </c>
    </row>
    <row r="3" spans="1:6" s="106" customFormat="1" ht="27" x14ac:dyDescent="0.7">
      <c r="A3" s="105" t="s">
        <v>214</v>
      </c>
      <c r="C3" s="105" t="s">
        <v>215</v>
      </c>
    </row>
    <row r="4" spans="1:6" ht="26.25" x14ac:dyDescent="0.7">
      <c r="A4" s="24" t="s">
        <v>40</v>
      </c>
      <c r="C4" s="31" t="s">
        <v>6</v>
      </c>
    </row>
    <row r="5" spans="1:6" ht="32.25" customHeight="1" x14ac:dyDescent="0.2">
      <c r="A5" s="235" t="s">
        <v>188</v>
      </c>
      <c r="B5" s="235"/>
      <c r="C5" s="235"/>
    </row>
    <row r="6" spans="1:6" ht="32.25" customHeight="1" x14ac:dyDescent="0.2">
      <c r="A6" s="235" t="s">
        <v>189</v>
      </c>
      <c r="B6" s="235"/>
      <c r="C6" s="235"/>
    </row>
    <row r="7" spans="1:6" ht="32.25" x14ac:dyDescent="0.2">
      <c r="A7" s="127" t="s">
        <v>190</v>
      </c>
      <c r="B7" s="128"/>
      <c r="C7" s="129" t="s">
        <v>84</v>
      </c>
    </row>
    <row r="8" spans="1:6" ht="32.25" x14ac:dyDescent="0.2">
      <c r="A8" s="235" t="s">
        <v>217</v>
      </c>
      <c r="B8" s="235"/>
      <c r="C8" s="235"/>
    </row>
    <row r="9" spans="1:6" ht="32.25" x14ac:dyDescent="0.2">
      <c r="A9" s="235" t="s">
        <v>216</v>
      </c>
      <c r="B9" s="235"/>
      <c r="C9" s="235"/>
    </row>
    <row r="10" spans="1:6" ht="32.25" x14ac:dyDescent="0.2">
      <c r="A10" s="130" t="s">
        <v>190</v>
      </c>
      <c r="B10" s="133"/>
      <c r="C10" s="131" t="s">
        <v>84</v>
      </c>
    </row>
    <row r="13" spans="1:6" ht="27" x14ac:dyDescent="0.7">
      <c r="A13" s="132" t="s">
        <v>218</v>
      </c>
      <c r="C13" s="48" t="s">
        <v>199</v>
      </c>
      <c r="D13" s="48"/>
      <c r="E13" s="48"/>
      <c r="F13" s="48"/>
    </row>
  </sheetData>
  <mergeCells count="4">
    <mergeCell ref="A5:C5"/>
    <mergeCell ref="A6:C6"/>
    <mergeCell ref="A8:C8"/>
    <mergeCell ref="A9:C9"/>
  </mergeCells>
  <pageMargins left="0.7" right="0.7" top="0.75" bottom="0.75" header="0.3" footer="0.3"/>
  <pageSetup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9E600-8B8D-46BD-9EE0-DD091B720DA4}">
  <dimension ref="A1:F16"/>
  <sheetViews>
    <sheetView showGridLines="0" showRowColHeaders="0" rightToLeft="1" zoomScale="52" zoomScaleNormal="110" workbookViewId="0">
      <selection activeCell="C7" sqref="C7:D13"/>
    </sheetView>
  </sheetViews>
  <sheetFormatPr defaultRowHeight="14.25" x14ac:dyDescent="0.2"/>
  <cols>
    <col min="1" max="1" width="7" customWidth="1"/>
    <col min="2" max="2" width="41.625" customWidth="1"/>
    <col min="3" max="4" width="22.375" customWidth="1"/>
    <col min="5" max="5" width="41.625" customWidth="1"/>
    <col min="6" max="6" width="7" customWidth="1"/>
  </cols>
  <sheetData>
    <row r="1" spans="1:6" ht="96" customHeight="1" x14ac:dyDescent="0.2"/>
    <row r="2" spans="1:6" ht="39.75" x14ac:dyDescent="1">
      <c r="A2" s="23" t="s">
        <v>79</v>
      </c>
      <c r="F2" s="23" t="s">
        <v>78</v>
      </c>
    </row>
    <row r="3" spans="1:6" ht="26.25" x14ac:dyDescent="0.7">
      <c r="A3" s="107" t="s">
        <v>213</v>
      </c>
      <c r="F3" s="108" t="s">
        <v>212</v>
      </c>
    </row>
    <row r="4" spans="1:6" ht="26.25" x14ac:dyDescent="0.7">
      <c r="A4" s="24" t="s">
        <v>40</v>
      </c>
      <c r="F4" s="31" t="s">
        <v>6</v>
      </c>
    </row>
    <row r="5" spans="1:6" ht="27" customHeight="1" x14ac:dyDescent="0.2">
      <c r="A5" s="236" t="s">
        <v>70</v>
      </c>
      <c r="B5" s="239" t="s">
        <v>0</v>
      </c>
      <c r="C5" s="43" t="s">
        <v>71</v>
      </c>
      <c r="D5" s="43" t="s">
        <v>72</v>
      </c>
      <c r="E5" s="241" t="s">
        <v>63</v>
      </c>
      <c r="F5" s="236" t="s">
        <v>78</v>
      </c>
    </row>
    <row r="6" spans="1:6" ht="27" customHeight="1" x14ac:dyDescent="0.2">
      <c r="A6" s="237"/>
      <c r="B6" s="240"/>
      <c r="C6" s="44" t="s">
        <v>85</v>
      </c>
      <c r="D6" s="44" t="s">
        <v>86</v>
      </c>
      <c r="E6" s="242"/>
      <c r="F6" s="237"/>
    </row>
    <row r="7" spans="1:6" ht="27" customHeight="1" x14ac:dyDescent="0.2">
      <c r="A7" s="237"/>
      <c r="B7" s="243" t="s">
        <v>73</v>
      </c>
      <c r="C7" s="252"/>
      <c r="D7" s="252"/>
      <c r="E7" s="246" t="s">
        <v>80</v>
      </c>
      <c r="F7" s="237"/>
    </row>
    <row r="8" spans="1:6" ht="27" customHeight="1" x14ac:dyDescent="0.2">
      <c r="A8" s="237"/>
      <c r="B8" s="244"/>
      <c r="C8" s="45"/>
      <c r="D8" s="45"/>
      <c r="E8" s="247"/>
      <c r="F8" s="237"/>
    </row>
    <row r="9" spans="1:6" ht="27" x14ac:dyDescent="0.2">
      <c r="A9" s="237"/>
      <c r="B9" s="32" t="s">
        <v>74</v>
      </c>
      <c r="C9" s="51"/>
      <c r="D9" s="51"/>
      <c r="E9" s="35" t="s">
        <v>81</v>
      </c>
      <c r="F9" s="237"/>
    </row>
    <row r="10" spans="1:6" ht="27" x14ac:dyDescent="0.2">
      <c r="A10" s="237"/>
      <c r="B10" s="33" t="s">
        <v>75</v>
      </c>
      <c r="C10" s="52"/>
      <c r="D10" s="52"/>
      <c r="E10" s="36" t="s">
        <v>82</v>
      </c>
      <c r="F10" s="237"/>
    </row>
    <row r="11" spans="1:6" ht="27" x14ac:dyDescent="0.2">
      <c r="A11" s="237"/>
      <c r="B11" s="34" t="s">
        <v>76</v>
      </c>
      <c r="C11" s="56"/>
      <c r="D11" s="56"/>
      <c r="E11" s="37" t="s">
        <v>83</v>
      </c>
      <c r="F11" s="237"/>
    </row>
    <row r="12" spans="1:6" ht="27" customHeight="1" x14ac:dyDescent="0.2">
      <c r="A12" s="237"/>
      <c r="B12" s="248" t="s">
        <v>77</v>
      </c>
      <c r="C12" s="50"/>
      <c r="D12" s="50"/>
      <c r="E12" s="246" t="s">
        <v>84</v>
      </c>
      <c r="F12" s="237"/>
    </row>
    <row r="13" spans="1:6" ht="27" customHeight="1" x14ac:dyDescent="0.2">
      <c r="A13" s="238"/>
      <c r="B13" s="249"/>
      <c r="C13" s="250"/>
      <c r="D13" s="250"/>
      <c r="E13" s="247"/>
      <c r="F13" s="238"/>
    </row>
    <row r="16" spans="1:6" ht="27" x14ac:dyDescent="0.7">
      <c r="A16" s="48" t="s">
        <v>211</v>
      </c>
      <c r="F16" s="65" t="s">
        <v>210</v>
      </c>
    </row>
  </sheetData>
  <mergeCells count="10">
    <mergeCell ref="A5:A13"/>
    <mergeCell ref="F5:F13"/>
    <mergeCell ref="B5:B6"/>
    <mergeCell ref="B7:B8"/>
    <mergeCell ref="E7:E8"/>
    <mergeCell ref="B12:B13"/>
    <mergeCell ref="E12:E13"/>
    <mergeCell ref="C7:D7"/>
    <mergeCell ref="E5:E6"/>
    <mergeCell ref="C13:D13"/>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6"/>
  <sheetViews>
    <sheetView showGridLines="0" showRowColHeaders="0" rightToLeft="1" topLeftCell="A43" zoomScale="66" zoomScaleNormal="100" workbookViewId="0">
      <selection activeCell="A50" sqref="A50"/>
    </sheetView>
  </sheetViews>
  <sheetFormatPr defaultRowHeight="14.25" x14ac:dyDescent="0.2"/>
  <cols>
    <col min="1" max="1" width="64.875" customWidth="1"/>
    <col min="2" max="2" width="30.125" customWidth="1"/>
    <col min="3" max="3" width="24.375" customWidth="1"/>
    <col min="4" max="4" width="36.875" customWidth="1"/>
    <col min="5" max="5" width="32.125" customWidth="1"/>
    <col min="6" max="6" width="25.375" customWidth="1"/>
    <col min="7" max="7" width="44.875" customWidth="1"/>
  </cols>
  <sheetData>
    <row r="1" spans="1:6" ht="96" customHeight="1" x14ac:dyDescent="0.2"/>
    <row r="2" spans="1:6" ht="39.75" x14ac:dyDescent="1">
      <c r="A2" s="69" t="s">
        <v>10</v>
      </c>
      <c r="B2" s="69"/>
      <c r="C2" s="69"/>
      <c r="D2" s="69" t="s">
        <v>42</v>
      </c>
      <c r="F2" s="23"/>
    </row>
    <row r="3" spans="1:6" ht="39.75" x14ac:dyDescent="1">
      <c r="A3" s="66" t="s">
        <v>178</v>
      </c>
      <c r="B3" s="66"/>
      <c r="C3" s="67"/>
      <c r="D3" s="68" t="s">
        <v>177</v>
      </c>
      <c r="F3" s="23"/>
    </row>
    <row r="4" spans="1:6" ht="26.25" x14ac:dyDescent="0.7">
      <c r="A4" s="24" t="s">
        <v>40</v>
      </c>
      <c r="B4" s="24"/>
      <c r="C4" s="24"/>
      <c r="D4" s="6" t="s">
        <v>6</v>
      </c>
    </row>
    <row r="5" spans="1:6" ht="35.25" x14ac:dyDescent="0.2">
      <c r="A5" s="230" t="s">
        <v>38</v>
      </c>
      <c r="B5" s="254" t="s">
        <v>95</v>
      </c>
      <c r="C5" s="254"/>
      <c r="D5" s="253" t="s">
        <v>11</v>
      </c>
    </row>
    <row r="6" spans="1:6" ht="20.100000000000001" customHeight="1" x14ac:dyDescent="0.2">
      <c r="A6" s="230"/>
      <c r="B6" s="254" t="s">
        <v>174</v>
      </c>
      <c r="C6" s="254"/>
      <c r="D6" s="253"/>
    </row>
    <row r="7" spans="1:6" ht="27" x14ac:dyDescent="0.2">
      <c r="A7" s="21" t="s">
        <v>29</v>
      </c>
      <c r="B7" s="255">
        <v>134066.47103604002</v>
      </c>
      <c r="C7" s="255"/>
      <c r="D7" s="8" t="s">
        <v>12</v>
      </c>
    </row>
    <row r="8" spans="1:6" ht="27" x14ac:dyDescent="0.2">
      <c r="A8" s="21" t="s">
        <v>96</v>
      </c>
      <c r="B8" s="255">
        <v>54102.336579702504</v>
      </c>
      <c r="C8" s="255"/>
      <c r="D8" s="8" t="s">
        <v>13</v>
      </c>
    </row>
    <row r="9" spans="1:6" ht="27" x14ac:dyDescent="0.2">
      <c r="A9" s="21" t="s">
        <v>97</v>
      </c>
      <c r="B9" s="255">
        <v>9927.6292725700005</v>
      </c>
      <c r="C9" s="255"/>
      <c r="D9" s="8" t="s">
        <v>14</v>
      </c>
    </row>
    <row r="10" spans="1:6" ht="27" x14ac:dyDescent="0.2">
      <c r="A10" s="21" t="s">
        <v>98</v>
      </c>
      <c r="B10" s="255">
        <v>6062.4892957700004</v>
      </c>
      <c r="C10" s="255"/>
      <c r="D10" s="8" t="s">
        <v>15</v>
      </c>
    </row>
    <row r="11" spans="1:6" ht="27" x14ac:dyDescent="0.2">
      <c r="A11" s="21" t="s">
        <v>99</v>
      </c>
      <c r="B11" s="255">
        <v>504.60383475000003</v>
      </c>
      <c r="C11" s="255"/>
      <c r="D11" s="8" t="s">
        <v>16</v>
      </c>
    </row>
    <row r="12" spans="1:6" ht="27" x14ac:dyDescent="0.2">
      <c r="A12" s="21" t="s">
        <v>100</v>
      </c>
      <c r="B12" s="255">
        <v>19204.805957670003</v>
      </c>
      <c r="C12" s="255"/>
      <c r="D12" s="8" t="s">
        <v>17</v>
      </c>
    </row>
    <row r="13" spans="1:6" ht="27" x14ac:dyDescent="0.2">
      <c r="A13" s="21" t="s">
        <v>101</v>
      </c>
      <c r="B13" s="255">
        <v>34007.205493900001</v>
      </c>
      <c r="C13" s="255"/>
      <c r="D13" s="8" t="s">
        <v>18</v>
      </c>
    </row>
    <row r="14" spans="1:6" ht="27" x14ac:dyDescent="0.2">
      <c r="A14" s="22" t="s">
        <v>102</v>
      </c>
      <c r="B14" s="221">
        <f>[2]التقرير!$E$116</f>
        <v>25979.059356010002</v>
      </c>
      <c r="C14" s="221"/>
      <c r="D14" s="18" t="s">
        <v>113</v>
      </c>
    </row>
    <row r="15" spans="1:6" ht="27" x14ac:dyDescent="0.2">
      <c r="A15" s="84" t="s">
        <v>89</v>
      </c>
      <c r="B15" s="256">
        <f>SUM(B7:C14)</f>
        <v>283854.60082641256</v>
      </c>
      <c r="C15" s="256"/>
      <c r="D15" s="20" t="s">
        <v>19</v>
      </c>
    </row>
    <row r="16" spans="1:6" ht="27" x14ac:dyDescent="0.2">
      <c r="A16" s="11"/>
      <c r="B16" s="11"/>
      <c r="E16" s="10"/>
    </row>
    <row r="17" spans="1:5" ht="27" x14ac:dyDescent="0.2">
      <c r="A17" s="11"/>
      <c r="B17" s="11"/>
      <c r="E17" s="10"/>
    </row>
    <row r="18" spans="1:5" ht="28.5" customHeight="1" x14ac:dyDescent="0.3">
      <c r="A18" s="112" t="s">
        <v>178</v>
      </c>
      <c r="B18" s="71"/>
      <c r="C18" s="72"/>
      <c r="D18" s="72"/>
      <c r="E18" s="112" t="s">
        <v>179</v>
      </c>
    </row>
    <row r="19" spans="1:5" ht="20.25" customHeight="1" x14ac:dyDescent="0.3">
      <c r="A19" s="76" t="s">
        <v>107</v>
      </c>
      <c r="B19" s="74"/>
      <c r="C19" s="72"/>
      <c r="D19" s="72"/>
      <c r="E19" s="75"/>
    </row>
    <row r="20" spans="1:5" ht="26.25" x14ac:dyDescent="0.7">
      <c r="A20" s="24" t="s">
        <v>40</v>
      </c>
      <c r="B20" s="24"/>
      <c r="C20" s="24"/>
      <c r="E20" s="6" t="s">
        <v>6</v>
      </c>
    </row>
    <row r="21" spans="1:5" ht="32.25" x14ac:dyDescent="0.2">
      <c r="A21" s="228" t="s">
        <v>38</v>
      </c>
      <c r="B21" s="85" t="s">
        <v>112</v>
      </c>
      <c r="C21" s="85" t="s">
        <v>95</v>
      </c>
      <c r="D21" s="86" t="s">
        <v>95</v>
      </c>
      <c r="E21" s="228" t="s">
        <v>11</v>
      </c>
    </row>
    <row r="22" spans="1:5" ht="32.25" x14ac:dyDescent="0.2">
      <c r="A22" s="228"/>
      <c r="B22" s="85" t="s">
        <v>110</v>
      </c>
      <c r="C22" s="85">
        <v>2023</v>
      </c>
      <c r="D22" s="86">
        <v>2022</v>
      </c>
      <c r="E22" s="228"/>
    </row>
    <row r="23" spans="1:5" ht="27" x14ac:dyDescent="0.2">
      <c r="A23" s="21" t="s">
        <v>29</v>
      </c>
      <c r="B23" s="57">
        <v>7.1051832381564692E-2</v>
      </c>
      <c r="C23" s="51">
        <v>134066.47103604002</v>
      </c>
      <c r="D23" s="51">
        <v>125172.7199214375</v>
      </c>
      <c r="E23" s="8" t="s">
        <v>12</v>
      </c>
    </row>
    <row r="24" spans="1:5" ht="27" x14ac:dyDescent="0.2">
      <c r="A24" s="21" t="s">
        <v>30</v>
      </c>
      <c r="B24" s="57">
        <v>0.70079549712018574</v>
      </c>
      <c r="C24" s="51">
        <v>54102.336579702504</v>
      </c>
      <c r="D24" s="51">
        <v>31810.018706722502</v>
      </c>
      <c r="E24" s="8" t="s">
        <v>13</v>
      </c>
    </row>
    <row r="25" spans="1:5" ht="27" x14ac:dyDescent="0.2">
      <c r="A25" s="21" t="s">
        <v>31</v>
      </c>
      <c r="B25" s="57">
        <v>0.50291935541866584</v>
      </c>
      <c r="C25" s="51">
        <v>9927.6292725700005</v>
      </c>
      <c r="D25" s="51">
        <v>6605.5635232700006</v>
      </c>
      <c r="E25" s="8" t="s">
        <v>14</v>
      </c>
    </row>
    <row r="26" spans="1:5" ht="27" x14ac:dyDescent="0.2">
      <c r="A26" s="21" t="s">
        <v>32</v>
      </c>
      <c r="B26" s="57">
        <v>0.24328969961880387</v>
      </c>
      <c r="C26" s="51">
        <v>6062.4892957700004</v>
      </c>
      <c r="D26" s="51">
        <v>4876.1678775500004</v>
      </c>
      <c r="E26" s="8" t="s">
        <v>15</v>
      </c>
    </row>
    <row r="27" spans="1:5" ht="27" x14ac:dyDescent="0.2">
      <c r="A27" s="21" t="s">
        <v>33</v>
      </c>
      <c r="B27" s="57">
        <v>0.47995175329308171</v>
      </c>
      <c r="C27" s="51">
        <v>504.60383475000003</v>
      </c>
      <c r="D27" s="51">
        <v>340.95965198000005</v>
      </c>
      <c r="E27" s="8" t="s">
        <v>16</v>
      </c>
    </row>
    <row r="28" spans="1:5" ht="27" x14ac:dyDescent="0.2">
      <c r="A28" s="21" t="s">
        <v>34</v>
      </c>
      <c r="B28" s="57">
        <v>0.51571386371486072</v>
      </c>
      <c r="C28" s="51">
        <v>19204.805957670003</v>
      </c>
      <c r="D28" s="51">
        <v>12670.46928673</v>
      </c>
      <c r="E28" s="8" t="s">
        <v>17</v>
      </c>
    </row>
    <row r="29" spans="1:5" ht="27" x14ac:dyDescent="0.2">
      <c r="A29" s="21" t="s">
        <v>35</v>
      </c>
      <c r="B29" s="57">
        <v>0.4078813900478</v>
      </c>
      <c r="C29" s="51">
        <v>34007.205493900001</v>
      </c>
      <c r="D29" s="51">
        <v>24154.879618620002</v>
      </c>
      <c r="E29" s="8" t="s">
        <v>18</v>
      </c>
    </row>
    <row r="30" spans="1:5" ht="27" x14ac:dyDescent="0.2">
      <c r="A30" s="22" t="s">
        <v>36</v>
      </c>
      <c r="B30" s="63">
        <v>0.75103054927173341</v>
      </c>
      <c r="C30" s="61">
        <v>25979.059356010002</v>
      </c>
      <c r="D30" s="61">
        <v>14836.43981358</v>
      </c>
      <c r="E30" s="18" t="s">
        <v>113</v>
      </c>
    </row>
    <row r="31" spans="1:5" ht="27" x14ac:dyDescent="0.2">
      <c r="A31" s="19" t="s">
        <v>24</v>
      </c>
      <c r="B31" s="64">
        <v>0.28751386662641443</v>
      </c>
      <c r="C31" s="62">
        <v>283854.60082641256</v>
      </c>
      <c r="D31" s="62">
        <v>220467.21839989</v>
      </c>
      <c r="E31" s="20" t="s">
        <v>19</v>
      </c>
    </row>
    <row r="32" spans="1:5" ht="27" x14ac:dyDescent="0.2">
      <c r="A32" s="11"/>
      <c r="B32" s="11"/>
      <c r="E32" s="10"/>
    </row>
    <row r="33" spans="1:7" ht="27" x14ac:dyDescent="0.2">
      <c r="A33" s="11"/>
      <c r="B33" s="11"/>
      <c r="E33" s="10"/>
    </row>
    <row r="34" spans="1:7" ht="42.75" customHeight="1" x14ac:dyDescent="0.9">
      <c r="A34" s="112" t="s">
        <v>43</v>
      </c>
      <c r="B34" s="113"/>
      <c r="C34" s="113"/>
      <c r="D34" s="113"/>
      <c r="E34" s="113"/>
      <c r="G34" s="69" t="s">
        <v>42</v>
      </c>
    </row>
    <row r="35" spans="1:7" ht="35.25" x14ac:dyDescent="0.9">
      <c r="A35" s="104" t="s">
        <v>180</v>
      </c>
      <c r="G35" s="104" t="s">
        <v>179</v>
      </c>
    </row>
    <row r="36" spans="1:7" ht="26.25" x14ac:dyDescent="0.7">
      <c r="A36" s="24" t="s">
        <v>40</v>
      </c>
      <c r="G36" s="6" t="s">
        <v>6</v>
      </c>
    </row>
    <row r="37" spans="1:7" ht="105.6" customHeight="1" x14ac:dyDescent="0.2">
      <c r="A37" s="228" t="s">
        <v>37</v>
      </c>
      <c r="B37" s="17" t="s">
        <v>181</v>
      </c>
      <c r="C37" s="17" t="s">
        <v>183</v>
      </c>
      <c r="D37" s="17" t="s">
        <v>103</v>
      </c>
      <c r="E37" s="17" t="s">
        <v>109</v>
      </c>
      <c r="F37" s="17" t="s">
        <v>104</v>
      </c>
      <c r="G37" s="229" t="s">
        <v>44</v>
      </c>
    </row>
    <row r="38" spans="1:7" ht="54" x14ac:dyDescent="0.2">
      <c r="A38" s="228"/>
      <c r="B38" s="17" t="s">
        <v>182</v>
      </c>
      <c r="C38" s="17" t="s">
        <v>184</v>
      </c>
      <c r="D38" s="17" t="s">
        <v>106</v>
      </c>
      <c r="E38" s="17" t="s">
        <v>168</v>
      </c>
      <c r="F38" s="17" t="s">
        <v>105</v>
      </c>
      <c r="G38" s="229"/>
    </row>
    <row r="39" spans="1:7" ht="27" x14ac:dyDescent="0.2">
      <c r="A39" s="21" t="s">
        <v>54</v>
      </c>
      <c r="B39" s="51">
        <v>36946.553253321421</v>
      </c>
      <c r="C39" s="51">
        <v>11882.49413789</v>
      </c>
      <c r="D39" s="57">
        <v>0.32161306242610838</v>
      </c>
      <c r="E39" s="51">
        <v>7788.7715892550104</v>
      </c>
      <c r="F39" s="57">
        <v>0.5255928360105564</v>
      </c>
      <c r="G39" s="8" t="s">
        <v>45</v>
      </c>
    </row>
    <row r="40" spans="1:7" ht="27" x14ac:dyDescent="0.2">
      <c r="A40" s="21" t="s">
        <v>55</v>
      </c>
      <c r="B40" s="51">
        <v>259248.7813182039</v>
      </c>
      <c r="C40" s="51">
        <v>58852.942199737503</v>
      </c>
      <c r="D40" s="57">
        <v>0.22701338035414315</v>
      </c>
      <c r="E40" s="51">
        <v>42644.751410344892</v>
      </c>
      <c r="F40" s="57">
        <v>0.38007469274309758</v>
      </c>
      <c r="G40" s="8" t="s">
        <v>46</v>
      </c>
    </row>
    <row r="41" spans="1:7" ht="27" x14ac:dyDescent="0.2">
      <c r="A41" s="21" t="s">
        <v>56</v>
      </c>
      <c r="B41" s="51">
        <v>105400.3400750296</v>
      </c>
      <c r="C41" s="51">
        <v>27116.11274896</v>
      </c>
      <c r="D41" s="57">
        <v>0.25726779182740112</v>
      </c>
      <c r="E41" s="51">
        <v>23579.537295529957</v>
      </c>
      <c r="F41" s="57">
        <v>0.14998493859760686</v>
      </c>
      <c r="G41" s="8" t="s">
        <v>47</v>
      </c>
    </row>
    <row r="42" spans="1:7" ht="27" x14ac:dyDescent="0.2">
      <c r="A42" s="21" t="s">
        <v>57</v>
      </c>
      <c r="B42" s="51">
        <v>63118.122790832138</v>
      </c>
      <c r="C42" s="51">
        <v>10433.93673757</v>
      </c>
      <c r="D42" s="57">
        <v>0.16530809656914452</v>
      </c>
      <c r="E42" s="51">
        <v>7595.9865169100021</v>
      </c>
      <c r="F42" s="57">
        <v>0.3736118033309066</v>
      </c>
      <c r="G42" s="8" t="s">
        <v>48</v>
      </c>
    </row>
    <row r="43" spans="1:7" ht="27" x14ac:dyDescent="0.2">
      <c r="A43" s="21" t="s">
        <v>58</v>
      </c>
      <c r="B43" s="51">
        <v>189010.55563123457</v>
      </c>
      <c r="C43" s="51">
        <v>52148.697007589995</v>
      </c>
      <c r="D43" s="57">
        <v>0.27590362259626239</v>
      </c>
      <c r="E43" s="51">
        <v>45548.684797030051</v>
      </c>
      <c r="F43" s="57">
        <v>0.14490017088243756</v>
      </c>
      <c r="G43" s="8" t="s">
        <v>49</v>
      </c>
    </row>
    <row r="44" spans="1:7" ht="27" x14ac:dyDescent="0.2">
      <c r="A44" s="21" t="s">
        <v>59</v>
      </c>
      <c r="B44" s="51">
        <v>189342.94196547067</v>
      </c>
      <c r="C44" s="51">
        <v>49604.318126315011</v>
      </c>
      <c r="D44" s="57">
        <v>0.26198134248574761</v>
      </c>
      <c r="E44" s="51">
        <v>37726.608815269967</v>
      </c>
      <c r="F44" s="57">
        <v>0.31483638959453741</v>
      </c>
      <c r="G44" s="8" t="s">
        <v>50</v>
      </c>
    </row>
    <row r="45" spans="1:7" ht="27" x14ac:dyDescent="0.2">
      <c r="A45" s="21" t="s">
        <v>60</v>
      </c>
      <c r="B45" s="51">
        <v>71770.716310831107</v>
      </c>
      <c r="C45" s="51">
        <v>17294.314717699996</v>
      </c>
      <c r="D45" s="57">
        <v>0.24096617125570008</v>
      </c>
      <c r="E45" s="51">
        <v>11253.561037210004</v>
      </c>
      <c r="F45" s="57">
        <v>0.5367859702823119</v>
      </c>
      <c r="G45" s="8" t="s">
        <v>51</v>
      </c>
    </row>
    <row r="46" spans="1:7" ht="27" x14ac:dyDescent="0.2">
      <c r="A46" s="21" t="s">
        <v>62</v>
      </c>
      <c r="B46" s="51">
        <v>34026.576159952296</v>
      </c>
      <c r="C46" s="51">
        <v>9708.6942725600002</v>
      </c>
      <c r="D46" s="57">
        <v>0.28532680534536659</v>
      </c>
      <c r="E46" s="51">
        <v>9061.4934172199992</v>
      </c>
      <c r="F46" s="57">
        <v>7.1423199856890385E-2</v>
      </c>
      <c r="G46" s="8" t="s">
        <v>52</v>
      </c>
    </row>
    <row r="47" spans="1:7" ht="27" x14ac:dyDescent="0.2">
      <c r="A47" s="21" t="s">
        <v>61</v>
      </c>
      <c r="B47" s="51">
        <v>165135.41249508609</v>
      </c>
      <c r="C47" s="51">
        <v>46813.090878089999</v>
      </c>
      <c r="D47" s="57">
        <v>0.283483052912609</v>
      </c>
      <c r="E47" s="51">
        <v>35267.823521120001</v>
      </c>
      <c r="F47" s="57">
        <v>0.32735979156910999</v>
      </c>
      <c r="G47" s="8" t="s">
        <v>53</v>
      </c>
    </row>
    <row r="48" spans="1:7" ht="27" x14ac:dyDescent="0.2">
      <c r="A48" s="19" t="s">
        <v>24</v>
      </c>
      <c r="B48" s="62">
        <v>1113999.9999999618</v>
      </c>
      <c r="C48" s="62">
        <v>283854.6008264125</v>
      </c>
      <c r="D48" s="64">
        <v>0.25480664347075604</v>
      </c>
      <c r="E48" s="62">
        <v>220467.21839988985</v>
      </c>
      <c r="F48" s="64">
        <v>0.28751386662641498</v>
      </c>
      <c r="G48" s="20" t="s">
        <v>19</v>
      </c>
    </row>
    <row r="49" spans="1:7" ht="27" x14ac:dyDescent="0.2">
      <c r="A49" s="11"/>
      <c r="B49" s="11"/>
      <c r="C49" s="11"/>
      <c r="D49" s="124"/>
      <c r="E49" s="10"/>
    </row>
    <row r="50" spans="1:7" ht="27" x14ac:dyDescent="0.2">
      <c r="A50" s="11" t="s">
        <v>20</v>
      </c>
      <c r="B50" s="11"/>
      <c r="C50" s="11"/>
      <c r="D50" s="124"/>
      <c r="G50" s="10" t="s">
        <v>9</v>
      </c>
    </row>
    <row r="51" spans="1:7" ht="27" x14ac:dyDescent="0.2">
      <c r="A51" s="11"/>
      <c r="B51" s="11"/>
      <c r="D51" s="124"/>
      <c r="E51" s="10"/>
    </row>
    <row r="52" spans="1:7" ht="27" x14ac:dyDescent="0.7">
      <c r="A52" s="48" t="s">
        <v>185</v>
      </c>
      <c r="D52" s="124"/>
      <c r="G52" s="65" t="s">
        <v>176</v>
      </c>
    </row>
    <row r="53" spans="1:7" x14ac:dyDescent="0.2">
      <c r="D53" s="124"/>
    </row>
    <row r="54" spans="1:7" x14ac:dyDescent="0.2">
      <c r="D54" s="124"/>
      <c r="F54" s="124"/>
    </row>
    <row r="55" spans="1:7" x14ac:dyDescent="0.2">
      <c r="D55" s="124"/>
      <c r="F55" s="124"/>
    </row>
    <row r="56" spans="1:7" x14ac:dyDescent="0.2">
      <c r="D56" s="124"/>
      <c r="F56" s="124"/>
    </row>
    <row r="57" spans="1:7" x14ac:dyDescent="0.2">
      <c r="D57" s="124"/>
      <c r="F57" s="124"/>
    </row>
    <row r="58" spans="1:7" x14ac:dyDescent="0.2">
      <c r="D58" s="124"/>
      <c r="F58" s="124"/>
    </row>
    <row r="59" spans="1:7" x14ac:dyDescent="0.2">
      <c r="F59" s="124"/>
    </row>
    <row r="60" spans="1:7" x14ac:dyDescent="0.2">
      <c r="F60" s="124"/>
    </row>
    <row r="61" spans="1:7" x14ac:dyDescent="0.2">
      <c r="F61" s="124"/>
    </row>
    <row r="62" spans="1:7" x14ac:dyDescent="0.2">
      <c r="F62" s="124"/>
    </row>
    <row r="63" spans="1:7" x14ac:dyDescent="0.2">
      <c r="F63" s="124"/>
    </row>
    <row r="64" spans="1:7" x14ac:dyDescent="0.2">
      <c r="F64" s="123"/>
    </row>
    <row r="65" spans="6:6" x14ac:dyDescent="0.2">
      <c r="F65" s="123"/>
    </row>
    <row r="66" spans="6:6" x14ac:dyDescent="0.2">
      <c r="F66" s="123"/>
    </row>
  </sheetData>
  <mergeCells count="17">
    <mergeCell ref="B15:C15"/>
    <mergeCell ref="A5:A6"/>
    <mergeCell ref="A37:A38"/>
    <mergeCell ref="G37:G38"/>
    <mergeCell ref="D5:D6"/>
    <mergeCell ref="A21:A22"/>
    <mergeCell ref="E21:E22"/>
    <mergeCell ref="B5:C5"/>
    <mergeCell ref="B6:C6"/>
    <mergeCell ref="B7:C7"/>
    <mergeCell ref="B8:C8"/>
    <mergeCell ref="B9:C9"/>
    <mergeCell ref="B10:C10"/>
    <mergeCell ref="B11:C11"/>
    <mergeCell ref="B12:C12"/>
    <mergeCell ref="B13:C13"/>
    <mergeCell ref="B14:C14"/>
  </mergeCells>
  <pageMargins left="0.7" right="0.7" top="0.75" bottom="0.75" header="0.3" footer="0.3"/>
  <pageSetup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9:D27"/>
  <sheetViews>
    <sheetView showGridLines="0" showRowColHeaders="0" rightToLeft="1" zoomScale="50" zoomScaleNormal="50" workbookViewId="0"/>
  </sheetViews>
  <sheetFormatPr defaultRowHeight="14.25" x14ac:dyDescent="0.2"/>
  <cols>
    <col min="1" max="1" width="38.375" customWidth="1"/>
    <col min="2" max="2" width="95.375" customWidth="1"/>
    <col min="3" max="3" width="77.375" customWidth="1"/>
    <col min="4" max="4" width="40.375" customWidth="1"/>
  </cols>
  <sheetData>
    <row r="9" spans="1:4" s="92" customFormat="1" ht="53.25" x14ac:dyDescent="0.2">
      <c r="A9" s="93" t="s">
        <v>135</v>
      </c>
      <c r="D9" s="115" t="s">
        <v>170</v>
      </c>
    </row>
    <row r="10" spans="1:4" ht="35.25" x14ac:dyDescent="0.9">
      <c r="A10" s="117" t="s">
        <v>136</v>
      </c>
      <c r="D10" s="116" t="s">
        <v>171</v>
      </c>
    </row>
    <row r="13" spans="1:4" ht="24" x14ac:dyDescent="0.2">
      <c r="A13" s="95" t="s">
        <v>117</v>
      </c>
      <c r="B13" s="95" t="s">
        <v>118</v>
      </c>
      <c r="C13" s="95" t="s">
        <v>137</v>
      </c>
      <c r="D13" s="96" t="s">
        <v>63</v>
      </c>
    </row>
    <row r="14" spans="1:4" ht="28.5" customHeight="1" x14ac:dyDescent="0.2">
      <c r="A14" s="97" t="s">
        <v>114</v>
      </c>
      <c r="B14" s="97" t="s">
        <v>119</v>
      </c>
      <c r="C14" s="118" t="s">
        <v>138</v>
      </c>
      <c r="D14" s="118" t="s">
        <v>139</v>
      </c>
    </row>
    <row r="15" spans="1:4" ht="23.25" x14ac:dyDescent="0.2">
      <c r="A15" s="94" t="s">
        <v>91</v>
      </c>
      <c r="B15" s="99" t="s">
        <v>159</v>
      </c>
      <c r="C15" s="119" t="s">
        <v>160</v>
      </c>
      <c r="D15" s="119" t="s">
        <v>140</v>
      </c>
    </row>
    <row r="16" spans="1:4" ht="69.75" x14ac:dyDescent="0.2">
      <c r="A16" s="97" t="s">
        <v>120</v>
      </c>
      <c r="B16" s="97" t="s">
        <v>121</v>
      </c>
      <c r="C16" s="118" t="s">
        <v>141</v>
      </c>
      <c r="D16" s="118" t="s">
        <v>142</v>
      </c>
    </row>
    <row r="17" spans="1:4" ht="23.25" x14ac:dyDescent="0.2">
      <c r="A17" s="94" t="s">
        <v>122</v>
      </c>
      <c r="B17" s="94" t="s">
        <v>123</v>
      </c>
      <c r="C17" s="119" t="s">
        <v>143</v>
      </c>
      <c r="D17" s="119" t="s">
        <v>144</v>
      </c>
    </row>
    <row r="18" spans="1:4" ht="69.75" x14ac:dyDescent="0.2">
      <c r="A18" s="97" t="s">
        <v>22</v>
      </c>
      <c r="B18" s="97" t="s">
        <v>124</v>
      </c>
      <c r="C18" s="118" t="s">
        <v>145</v>
      </c>
      <c r="D18" s="118" t="s">
        <v>26</v>
      </c>
    </row>
    <row r="19" spans="1:4" ht="93" x14ac:dyDescent="0.2">
      <c r="A19" s="94" t="s">
        <v>125</v>
      </c>
      <c r="B19" s="94" t="s">
        <v>126</v>
      </c>
      <c r="C19" s="119" t="s">
        <v>146</v>
      </c>
      <c r="D19" s="119" t="s">
        <v>12</v>
      </c>
    </row>
    <row r="20" spans="1:4" ht="46.5" x14ac:dyDescent="0.2">
      <c r="A20" s="97" t="s">
        <v>96</v>
      </c>
      <c r="B20" s="97" t="s">
        <v>127</v>
      </c>
      <c r="C20" s="118" t="s">
        <v>147</v>
      </c>
      <c r="D20" s="118" t="s">
        <v>13</v>
      </c>
    </row>
    <row r="21" spans="1:4" ht="46.5" x14ac:dyDescent="0.2">
      <c r="A21" s="94" t="s">
        <v>31</v>
      </c>
      <c r="B21" s="94" t="s">
        <v>128</v>
      </c>
      <c r="C21" s="119" t="s">
        <v>148</v>
      </c>
      <c r="D21" s="119" t="s">
        <v>14</v>
      </c>
    </row>
    <row r="22" spans="1:4" ht="69.75" x14ac:dyDescent="0.2">
      <c r="A22" s="97" t="s">
        <v>32</v>
      </c>
      <c r="B22" s="97" t="s">
        <v>129</v>
      </c>
      <c r="C22" s="118" t="s">
        <v>149</v>
      </c>
      <c r="D22" s="118" t="s">
        <v>15</v>
      </c>
    </row>
    <row r="23" spans="1:4" ht="46.5" x14ac:dyDescent="0.2">
      <c r="A23" s="94" t="s">
        <v>33</v>
      </c>
      <c r="B23" s="94" t="s">
        <v>130</v>
      </c>
      <c r="C23" s="119" t="s">
        <v>150</v>
      </c>
      <c r="D23" s="119" t="s">
        <v>151</v>
      </c>
    </row>
    <row r="24" spans="1:4" ht="69.75" x14ac:dyDescent="0.2">
      <c r="A24" s="97" t="s">
        <v>34</v>
      </c>
      <c r="B24" s="97" t="s">
        <v>131</v>
      </c>
      <c r="C24" s="118" t="s">
        <v>152</v>
      </c>
      <c r="D24" s="118" t="s">
        <v>17</v>
      </c>
    </row>
    <row r="25" spans="1:4" ht="69.75" x14ac:dyDescent="0.2">
      <c r="A25" s="94" t="s">
        <v>35</v>
      </c>
      <c r="B25" s="94" t="s">
        <v>132</v>
      </c>
      <c r="C25" s="119" t="s">
        <v>153</v>
      </c>
      <c r="D25" s="119" t="s">
        <v>18</v>
      </c>
    </row>
    <row r="26" spans="1:4" ht="70.5" thickBot="1" x14ac:dyDescent="0.25">
      <c r="A26" s="98" t="s">
        <v>133</v>
      </c>
      <c r="B26" s="98" t="s">
        <v>134</v>
      </c>
      <c r="C26" s="120" t="s">
        <v>154</v>
      </c>
      <c r="D26" s="120" t="s">
        <v>155</v>
      </c>
    </row>
    <row r="27" spans="1:4" ht="15" thickTop="1"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8:Q27"/>
  <sheetViews>
    <sheetView showGridLines="0" showRowColHeaders="0" zoomScale="120" zoomScaleNormal="120" workbookViewId="0">
      <selection activeCell="F30" sqref="F30"/>
    </sheetView>
  </sheetViews>
  <sheetFormatPr defaultRowHeight="14.25" x14ac:dyDescent="0.2"/>
  <sheetData>
    <row r="8" spans="2:17" ht="35.25" x14ac:dyDescent="0.2">
      <c r="B8" s="110" t="s">
        <v>161</v>
      </c>
      <c r="P8" s="111" t="s">
        <v>162</v>
      </c>
    </row>
    <row r="10" spans="2:17" ht="10.5" customHeight="1" x14ac:dyDescent="0.2">
      <c r="B10" s="215" t="s">
        <v>167</v>
      </c>
      <c r="C10" s="215"/>
      <c r="D10" s="215"/>
      <c r="E10" s="215"/>
      <c r="F10" s="215"/>
      <c r="G10" s="215"/>
      <c r="H10" s="215"/>
      <c r="K10" s="214" t="s">
        <v>165</v>
      </c>
      <c r="L10" s="214"/>
      <c r="M10" s="214"/>
      <c r="N10" s="214"/>
      <c r="O10" s="214"/>
      <c r="P10" s="214"/>
      <c r="Q10" s="214"/>
    </row>
    <row r="11" spans="2:17" ht="14.25" customHeight="1" x14ac:dyDescent="0.2">
      <c r="B11" s="215"/>
      <c r="C11" s="215"/>
      <c r="D11" s="215"/>
      <c r="E11" s="215"/>
      <c r="F11" s="215"/>
      <c r="G11" s="215"/>
      <c r="H11" s="215"/>
      <c r="K11" s="214"/>
      <c r="L11" s="214"/>
      <c r="M11" s="214"/>
      <c r="N11" s="214"/>
      <c r="O11" s="214"/>
      <c r="P11" s="214"/>
      <c r="Q11" s="214"/>
    </row>
    <row r="12" spans="2:17" ht="14.25" customHeight="1" x14ac:dyDescent="0.2">
      <c r="B12" s="215"/>
      <c r="C12" s="215"/>
      <c r="D12" s="215"/>
      <c r="E12" s="215"/>
      <c r="F12" s="215"/>
      <c r="G12" s="215"/>
      <c r="H12" s="215"/>
      <c r="K12" s="214"/>
      <c r="L12" s="214"/>
      <c r="M12" s="214"/>
      <c r="N12" s="214"/>
      <c r="O12" s="214"/>
      <c r="P12" s="214"/>
      <c r="Q12" s="214"/>
    </row>
    <row r="13" spans="2:17" ht="14.25" customHeight="1" x14ac:dyDescent="0.2">
      <c r="B13" s="215"/>
      <c r="C13" s="215"/>
      <c r="D13" s="215"/>
      <c r="E13" s="215"/>
      <c r="F13" s="215"/>
      <c r="G13" s="215"/>
      <c r="H13" s="215"/>
      <c r="K13" s="214"/>
      <c r="L13" s="214"/>
      <c r="M13" s="214"/>
      <c r="N13" s="214"/>
      <c r="O13" s="214"/>
      <c r="P13" s="214"/>
      <c r="Q13" s="214"/>
    </row>
    <row r="14" spans="2:17" ht="14.25" customHeight="1" x14ac:dyDescent="0.2">
      <c r="B14" s="215"/>
      <c r="C14" s="215"/>
      <c r="D14" s="215"/>
      <c r="E14" s="215"/>
      <c r="F14" s="215"/>
      <c r="G14" s="215"/>
      <c r="H14" s="215"/>
      <c r="K14" s="214"/>
      <c r="L14" s="214"/>
      <c r="M14" s="214"/>
      <c r="N14" s="214"/>
      <c r="O14" s="214"/>
      <c r="P14" s="214"/>
      <c r="Q14" s="214"/>
    </row>
    <row r="15" spans="2:17" ht="14.25" customHeight="1" x14ac:dyDescent="0.2">
      <c r="B15" s="215"/>
      <c r="C15" s="215"/>
      <c r="D15" s="215"/>
      <c r="E15" s="215"/>
      <c r="F15" s="215"/>
      <c r="G15" s="215"/>
      <c r="H15" s="215"/>
      <c r="K15" s="214"/>
      <c r="L15" s="214"/>
      <c r="M15" s="214"/>
      <c r="N15" s="214"/>
      <c r="O15" s="214"/>
      <c r="P15" s="214"/>
      <c r="Q15" s="214"/>
    </row>
    <row r="16" spans="2:17" ht="14.25" customHeight="1" x14ac:dyDescent="0.2">
      <c r="B16" s="215"/>
      <c r="C16" s="215"/>
      <c r="D16" s="215"/>
      <c r="E16" s="215"/>
      <c r="F16" s="215"/>
      <c r="G16" s="215"/>
      <c r="H16" s="215"/>
      <c r="K16" s="214"/>
      <c r="L16" s="214"/>
      <c r="M16" s="214"/>
      <c r="N16" s="214"/>
      <c r="O16" s="214"/>
      <c r="P16" s="214"/>
      <c r="Q16" s="214"/>
    </row>
    <row r="17" spans="2:17" ht="14.25" customHeight="1" x14ac:dyDescent="0.2">
      <c r="B17" s="215"/>
      <c r="C17" s="215"/>
      <c r="D17" s="215"/>
      <c r="E17" s="215"/>
      <c r="F17" s="215"/>
      <c r="G17" s="215"/>
      <c r="H17" s="215"/>
      <c r="K17" s="214"/>
      <c r="L17" s="214"/>
      <c r="M17" s="214"/>
      <c r="N17" s="214"/>
      <c r="O17" s="214"/>
      <c r="P17" s="214"/>
      <c r="Q17" s="214"/>
    </row>
    <row r="18" spans="2:17" ht="14.25" customHeight="1" x14ac:dyDescent="0.2">
      <c r="B18" s="215"/>
      <c r="C18" s="215"/>
      <c r="D18" s="215"/>
      <c r="E18" s="215"/>
      <c r="F18" s="215"/>
      <c r="G18" s="215"/>
      <c r="H18" s="215"/>
      <c r="K18" s="214"/>
      <c r="L18" s="214"/>
      <c r="M18" s="214"/>
      <c r="N18" s="214"/>
      <c r="O18" s="214"/>
      <c r="P18" s="214"/>
      <c r="Q18" s="214"/>
    </row>
    <row r="19" spans="2:17" ht="14.25" customHeight="1" x14ac:dyDescent="0.2">
      <c r="B19" s="215"/>
      <c r="C19" s="215"/>
      <c r="D19" s="215"/>
      <c r="E19" s="215"/>
      <c r="F19" s="215"/>
      <c r="G19" s="215"/>
      <c r="H19" s="215"/>
      <c r="K19" s="214"/>
      <c r="L19" s="214"/>
      <c r="M19" s="214"/>
      <c r="N19" s="214"/>
      <c r="O19" s="214"/>
      <c r="P19" s="214"/>
      <c r="Q19" s="214"/>
    </row>
    <row r="20" spans="2:17" ht="14.25" customHeight="1" x14ac:dyDescent="0.2">
      <c r="B20" s="215"/>
      <c r="C20" s="215"/>
      <c r="D20" s="215"/>
      <c r="E20" s="215"/>
      <c r="F20" s="215"/>
      <c r="G20" s="215"/>
      <c r="H20" s="215"/>
      <c r="K20" s="214"/>
      <c r="L20" s="214"/>
      <c r="M20" s="214"/>
      <c r="N20" s="214"/>
      <c r="O20" s="214"/>
      <c r="P20" s="214"/>
      <c r="Q20" s="214"/>
    </row>
    <row r="21" spans="2:17" ht="14.25" customHeight="1" x14ac:dyDescent="0.2">
      <c r="B21" s="215"/>
      <c r="C21" s="215"/>
      <c r="D21" s="215"/>
      <c r="E21" s="215"/>
      <c r="F21" s="215"/>
      <c r="G21" s="215"/>
      <c r="H21" s="215"/>
      <c r="K21" s="214"/>
      <c r="L21" s="214"/>
      <c r="M21" s="214"/>
      <c r="N21" s="214"/>
      <c r="O21" s="214"/>
      <c r="P21" s="214"/>
      <c r="Q21" s="214"/>
    </row>
    <row r="22" spans="2:17" ht="14.25" customHeight="1" x14ac:dyDescent="0.2">
      <c r="B22" s="215"/>
      <c r="C22" s="215"/>
      <c r="D22" s="215"/>
      <c r="E22" s="215"/>
      <c r="F22" s="215"/>
      <c r="G22" s="215"/>
      <c r="H22" s="215"/>
      <c r="K22" s="214"/>
      <c r="L22" s="214"/>
      <c r="M22" s="214"/>
      <c r="N22" s="214"/>
      <c r="O22" s="214"/>
      <c r="P22" s="214"/>
      <c r="Q22" s="214"/>
    </row>
    <row r="23" spans="2:17" ht="14.25" customHeight="1" x14ac:dyDescent="0.2">
      <c r="B23" s="215"/>
      <c r="C23" s="215"/>
      <c r="D23" s="215"/>
      <c r="E23" s="215"/>
      <c r="F23" s="215"/>
      <c r="G23" s="215"/>
      <c r="H23" s="215"/>
      <c r="K23" s="214"/>
      <c r="L23" s="214"/>
      <c r="M23" s="214"/>
      <c r="N23" s="214"/>
      <c r="O23" s="214"/>
      <c r="P23" s="214"/>
      <c r="Q23" s="214"/>
    </row>
    <row r="24" spans="2:17" ht="14.25" customHeight="1" x14ac:dyDescent="0.2">
      <c r="B24" s="215"/>
      <c r="C24" s="215"/>
      <c r="D24" s="215"/>
      <c r="E24" s="215"/>
      <c r="F24" s="215"/>
      <c r="G24" s="215"/>
      <c r="H24" s="215"/>
      <c r="K24" s="214"/>
      <c r="L24" s="214"/>
      <c r="M24" s="214"/>
      <c r="N24" s="214"/>
      <c r="O24" s="214"/>
      <c r="P24" s="214"/>
      <c r="Q24" s="214"/>
    </row>
    <row r="25" spans="2:17" ht="14.25" customHeight="1" x14ac:dyDescent="0.2">
      <c r="B25" s="215"/>
      <c r="C25" s="215"/>
      <c r="D25" s="215"/>
      <c r="E25" s="215"/>
      <c r="F25" s="215"/>
      <c r="G25" s="215"/>
      <c r="H25" s="215"/>
      <c r="K25" s="214"/>
      <c r="L25" s="214"/>
      <c r="M25" s="214"/>
      <c r="N25" s="214"/>
      <c r="O25" s="214"/>
      <c r="P25" s="214"/>
      <c r="Q25" s="214"/>
    </row>
    <row r="26" spans="2:17" ht="15" customHeight="1" x14ac:dyDescent="0.2">
      <c r="B26" s="215"/>
      <c r="C26" s="215"/>
      <c r="D26" s="215"/>
      <c r="E26" s="215"/>
      <c r="F26" s="215"/>
      <c r="G26" s="215"/>
      <c r="H26" s="215"/>
      <c r="K26" s="214"/>
      <c r="L26" s="214"/>
      <c r="M26" s="214"/>
      <c r="N26" s="214"/>
      <c r="O26" s="214"/>
      <c r="P26" s="214"/>
      <c r="Q26" s="214"/>
    </row>
    <row r="27" spans="2:17" ht="15" customHeight="1" x14ac:dyDescent="0.2">
      <c r="B27" s="215"/>
      <c r="C27" s="215"/>
      <c r="D27" s="215"/>
      <c r="E27" s="215"/>
      <c r="F27" s="215"/>
      <c r="G27" s="215"/>
      <c r="H27" s="215"/>
      <c r="K27" s="214"/>
      <c r="L27" s="214"/>
      <c r="M27" s="214"/>
      <c r="N27" s="214"/>
      <c r="O27" s="214"/>
      <c r="P27" s="214"/>
      <c r="Q27" s="214"/>
    </row>
  </sheetData>
  <mergeCells count="2">
    <mergeCell ref="K10:Q27"/>
    <mergeCell ref="B10:H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showGridLines="0" showRowColHeaders="0" rightToLeft="1" zoomScaleNormal="100" workbookViewId="0">
      <selection activeCell="H6" sqref="H6"/>
    </sheetView>
  </sheetViews>
  <sheetFormatPr defaultRowHeight="14.25" x14ac:dyDescent="0.2"/>
  <cols>
    <col min="1" max="1" width="41" customWidth="1"/>
    <col min="2" max="5" width="23.375" customWidth="1"/>
  </cols>
  <sheetData>
    <row r="1" spans="1:5" ht="96" customHeight="1" x14ac:dyDescent="0.2"/>
    <row r="2" spans="1:5" ht="30.75" customHeight="1" x14ac:dyDescent="0.9">
      <c r="A2" s="102" t="s">
        <v>156</v>
      </c>
      <c r="B2" s="72"/>
      <c r="C2" s="72"/>
      <c r="D2" s="72"/>
      <c r="E2" s="67" t="s">
        <v>197</v>
      </c>
    </row>
    <row r="3" spans="1:5" ht="31.5" x14ac:dyDescent="0.2">
      <c r="A3" s="103" t="s">
        <v>221</v>
      </c>
    </row>
    <row r="4" spans="1:5" ht="26.25" x14ac:dyDescent="0.7">
      <c r="A4" s="24" t="s">
        <v>40</v>
      </c>
      <c r="E4" s="6" t="s">
        <v>6</v>
      </c>
    </row>
    <row r="5" spans="1:5" ht="68.25" customHeight="1" x14ac:dyDescent="0.2">
      <c r="A5" s="216" t="s">
        <v>0</v>
      </c>
      <c r="B5" s="5" t="s">
        <v>202</v>
      </c>
      <c r="C5" s="5" t="s">
        <v>222</v>
      </c>
      <c r="D5" s="5" t="s">
        <v>223</v>
      </c>
      <c r="E5" s="216" t="s">
        <v>5</v>
      </c>
    </row>
    <row r="6" spans="1:5" ht="97.5" customHeight="1" x14ac:dyDescent="0.2">
      <c r="A6" s="216"/>
      <c r="B6" s="7" t="s">
        <v>196</v>
      </c>
      <c r="C6" s="7" t="s">
        <v>224</v>
      </c>
      <c r="D6" s="7" t="s">
        <v>225</v>
      </c>
      <c r="E6" s="216"/>
    </row>
    <row r="7" spans="1:5" ht="27" x14ac:dyDescent="0.2">
      <c r="A7" s="3" t="s">
        <v>1</v>
      </c>
      <c r="B7" s="51"/>
      <c r="C7" s="51"/>
      <c r="D7" s="51"/>
      <c r="E7" s="4" t="s">
        <v>3</v>
      </c>
    </row>
    <row r="8" spans="1:5" ht="27" x14ac:dyDescent="0.2">
      <c r="A8" s="1" t="s">
        <v>2</v>
      </c>
      <c r="B8" s="52"/>
      <c r="C8" s="52"/>
      <c r="D8" s="52"/>
      <c r="E8" s="2" t="s">
        <v>4</v>
      </c>
    </row>
    <row r="9" spans="1:5" ht="27.75" thickBot="1" x14ac:dyDescent="0.25">
      <c r="A9" s="122" t="s">
        <v>164</v>
      </c>
      <c r="B9" s="53"/>
      <c r="C9" s="53"/>
      <c r="D9" s="53"/>
      <c r="E9" s="121" t="s">
        <v>169</v>
      </c>
    </row>
  </sheetData>
  <mergeCells count="2">
    <mergeCell ref="E5:E6"/>
    <mergeCell ref="A5:A6"/>
  </mergeCells>
  <conditionalFormatting sqref="B9:D9">
    <cfRule type="cellIs" dxfId="3" priority="1" operator="lessThan">
      <formula>0</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0:AF74"/>
  <sheetViews>
    <sheetView showGridLines="0" showRowColHeaders="0" rightToLeft="1" zoomScale="43" zoomScaleNormal="60" workbookViewId="0">
      <selection activeCell="AF47" sqref="AF47"/>
    </sheetView>
  </sheetViews>
  <sheetFormatPr defaultRowHeight="14.25" x14ac:dyDescent="0.2"/>
  <cols>
    <col min="6" max="6" width="13" customWidth="1"/>
    <col min="17" max="17" width="12.375" customWidth="1"/>
    <col min="23" max="23" width="9.375" bestFit="1" customWidth="1"/>
  </cols>
  <sheetData>
    <row r="10" spans="1:23" s="72" customFormat="1" ht="35.25" x14ac:dyDescent="0.3">
      <c r="A10" s="71" t="s">
        <v>94</v>
      </c>
      <c r="O10" s="79"/>
      <c r="P10" s="79"/>
      <c r="Q10" s="80" t="s">
        <v>166</v>
      </c>
    </row>
    <row r="11" spans="1:23" s="72" customFormat="1" ht="35.25" x14ac:dyDescent="0.3">
      <c r="A11" s="81" t="s">
        <v>200</v>
      </c>
      <c r="N11" s="82"/>
      <c r="Q11" s="83" t="s">
        <v>201</v>
      </c>
    </row>
    <row r="12" spans="1:23" ht="26.25" x14ac:dyDescent="0.7">
      <c r="A12" s="24" t="s">
        <v>40</v>
      </c>
      <c r="Q12" s="6" t="s">
        <v>6</v>
      </c>
    </row>
    <row r="16" spans="1:23" x14ac:dyDescent="0.2">
      <c r="L16" s="54"/>
      <c r="M16" s="54"/>
      <c r="N16" s="54"/>
      <c r="O16" s="54"/>
      <c r="P16" s="54"/>
      <c r="Q16" s="54"/>
      <c r="R16" s="54"/>
      <c r="S16" s="54"/>
      <c r="W16" s="114"/>
    </row>
    <row r="17" spans="12:23" x14ac:dyDescent="0.2">
      <c r="L17" s="54"/>
      <c r="M17" s="54"/>
      <c r="N17" s="54"/>
      <c r="O17" s="54"/>
      <c r="P17" s="54"/>
      <c r="Q17" s="54"/>
      <c r="R17" s="54"/>
      <c r="S17" s="54"/>
      <c r="W17" s="114"/>
    </row>
    <row r="18" spans="12:23" ht="15" x14ac:dyDescent="0.25">
      <c r="L18" s="54"/>
      <c r="M18" s="54"/>
      <c r="N18" s="54"/>
      <c r="O18" s="55"/>
      <c r="P18" s="55"/>
      <c r="Q18" s="55"/>
      <c r="R18" s="55"/>
      <c r="S18" s="55"/>
      <c r="U18" s="135"/>
      <c r="W18" s="114"/>
    </row>
    <row r="19" spans="12:23" ht="15" x14ac:dyDescent="0.25">
      <c r="L19" s="54"/>
      <c r="M19" s="54"/>
      <c r="N19" s="54"/>
      <c r="O19" s="55"/>
      <c r="R19" s="55"/>
      <c r="S19" s="55"/>
      <c r="U19" s="135"/>
    </row>
    <row r="20" spans="12:23" ht="15" x14ac:dyDescent="0.25">
      <c r="L20" s="54"/>
      <c r="M20" s="54"/>
      <c r="N20" s="54"/>
      <c r="O20" s="55"/>
      <c r="R20" s="55"/>
      <c r="S20" s="55"/>
      <c r="U20" s="135"/>
    </row>
    <row r="21" spans="12:23" x14ac:dyDescent="0.2">
      <c r="L21" s="54"/>
      <c r="M21" s="54"/>
      <c r="N21" s="54"/>
      <c r="O21" s="55"/>
      <c r="R21" s="55"/>
      <c r="S21" s="55"/>
    </row>
    <row r="22" spans="12:23" x14ac:dyDescent="0.2">
      <c r="L22" s="54"/>
      <c r="M22" s="54"/>
      <c r="N22" s="54"/>
      <c r="O22" s="55"/>
      <c r="R22" s="55"/>
      <c r="S22" s="55"/>
    </row>
    <row r="23" spans="12:23" x14ac:dyDescent="0.2">
      <c r="L23" s="54"/>
      <c r="M23" s="54"/>
      <c r="N23" s="54"/>
      <c r="O23" s="55"/>
      <c r="R23" s="55"/>
      <c r="S23" s="55"/>
    </row>
    <row r="24" spans="12:23" x14ac:dyDescent="0.2">
      <c r="L24" s="54"/>
      <c r="M24" s="54"/>
      <c r="N24" s="54"/>
      <c r="O24" s="55"/>
      <c r="R24" s="55"/>
      <c r="S24" s="55"/>
    </row>
    <row r="25" spans="12:23" x14ac:dyDescent="0.2">
      <c r="L25" s="54"/>
      <c r="M25" s="54"/>
      <c r="N25" s="54"/>
      <c r="O25" s="55"/>
      <c r="P25" s="55"/>
      <c r="Q25" s="55"/>
      <c r="R25" s="55"/>
      <c r="S25" s="55"/>
    </row>
    <row r="26" spans="12:23" x14ac:dyDescent="0.2">
      <c r="L26" s="54"/>
      <c r="M26" s="54"/>
      <c r="N26" s="54"/>
      <c r="O26" s="54"/>
      <c r="P26" s="54"/>
      <c r="Q26" s="54"/>
      <c r="R26" s="54"/>
      <c r="S26" s="54"/>
    </row>
    <row r="37" spans="1:32" ht="27" x14ac:dyDescent="0.7">
      <c r="A37" s="48" t="s">
        <v>198</v>
      </c>
      <c r="O37" s="49" t="s">
        <v>199</v>
      </c>
    </row>
    <row r="41" spans="1:32" ht="35.25" x14ac:dyDescent="0.2">
      <c r="A41" s="81"/>
      <c r="AF41" s="83"/>
    </row>
    <row r="42" spans="1:32" ht="35.25" x14ac:dyDescent="0.2">
      <c r="A42" s="71"/>
      <c r="M42" s="73"/>
      <c r="R42" s="71"/>
      <c r="AF42" s="73"/>
    </row>
    <row r="43" spans="1:32" ht="35.25" x14ac:dyDescent="0.2">
      <c r="A43" s="74"/>
      <c r="R43" s="74"/>
    </row>
    <row r="44" spans="1:32" ht="26.25" x14ac:dyDescent="0.7">
      <c r="A44" s="24"/>
      <c r="M44" s="6"/>
      <c r="R44" s="24"/>
      <c r="AF44" s="6"/>
    </row>
    <row r="74" spans="1:15" ht="27" x14ac:dyDescent="0.7">
      <c r="A74" s="48"/>
      <c r="O74" s="49"/>
    </row>
  </sheetData>
  <conditionalFormatting sqref="U20">
    <cfRule type="cellIs" dxfId="2" priority="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CF91-9A28-43F2-BC14-1018B51E9B68}">
  <dimension ref="A1:F33"/>
  <sheetViews>
    <sheetView showGridLines="0" showRowColHeaders="0" rightToLeft="1" topLeftCell="A4" zoomScale="38" zoomScaleNormal="50" workbookViewId="0">
      <selection activeCell="B22" sqref="B22:D29"/>
    </sheetView>
  </sheetViews>
  <sheetFormatPr defaultRowHeight="14.25" x14ac:dyDescent="0.2"/>
  <cols>
    <col min="1" max="1" width="64.625" customWidth="1"/>
    <col min="2" max="2" width="19.375" customWidth="1"/>
    <col min="3" max="3" width="39.375" customWidth="1"/>
    <col min="4" max="4" width="62.375" customWidth="1"/>
    <col min="5" max="5" width="45.375" style="9" customWidth="1"/>
  </cols>
  <sheetData>
    <row r="1" spans="1:5" ht="96" customHeight="1" x14ac:dyDescent="0.2"/>
    <row r="2" spans="1:5" ht="35.25" x14ac:dyDescent="0.9">
      <c r="A2" s="69" t="s">
        <v>7</v>
      </c>
      <c r="B2" s="69"/>
      <c r="C2" s="70"/>
      <c r="D2" s="69" t="s">
        <v>41</v>
      </c>
    </row>
    <row r="3" spans="1:5" ht="35.25" x14ac:dyDescent="0.3">
      <c r="A3" s="71" t="s">
        <v>206</v>
      </c>
      <c r="B3" s="71"/>
      <c r="C3" s="72"/>
      <c r="D3" s="73" t="s">
        <v>207</v>
      </c>
    </row>
    <row r="4" spans="1:5" ht="26.25" x14ac:dyDescent="0.7">
      <c r="A4" s="24" t="s">
        <v>40</v>
      </c>
      <c r="D4" s="6" t="s">
        <v>6</v>
      </c>
      <c r="E4"/>
    </row>
    <row r="5" spans="1:5" ht="20.100000000000001" customHeight="1" x14ac:dyDescent="0.2">
      <c r="A5" s="223" t="s">
        <v>39</v>
      </c>
      <c r="B5" s="218" t="s">
        <v>95</v>
      </c>
      <c r="C5" s="218"/>
      <c r="D5" s="217" t="s">
        <v>8</v>
      </c>
    </row>
    <row r="6" spans="1:5" s="46" customFormat="1" ht="20.100000000000001" customHeight="1" x14ac:dyDescent="0.25">
      <c r="A6" s="223"/>
      <c r="B6" s="218">
        <v>2024</v>
      </c>
      <c r="C6" s="218"/>
      <c r="D6" s="217"/>
      <c r="E6" s="47"/>
    </row>
    <row r="7" spans="1:5" s="46" customFormat="1" ht="27" x14ac:dyDescent="0.25">
      <c r="A7" s="3" t="s">
        <v>21</v>
      </c>
      <c r="B7" s="219"/>
      <c r="C7" s="219"/>
      <c r="D7" s="4" t="s">
        <v>25</v>
      </c>
      <c r="E7" s="47"/>
    </row>
    <row r="8" spans="1:5" s="46" customFormat="1" ht="27" customHeight="1" x14ac:dyDescent="0.25">
      <c r="A8" s="25" t="s">
        <v>114</v>
      </c>
      <c r="B8" s="220"/>
      <c r="C8" s="220"/>
      <c r="D8" s="26" t="s">
        <v>157</v>
      </c>
      <c r="E8" s="47"/>
    </row>
    <row r="9" spans="1:5" s="46" customFormat="1" ht="27" customHeight="1" x14ac:dyDescent="0.25">
      <c r="A9" s="25" t="s">
        <v>91</v>
      </c>
      <c r="B9" s="220"/>
      <c r="C9" s="220"/>
      <c r="D9" s="26" t="s">
        <v>140</v>
      </c>
      <c r="E9" s="47"/>
    </row>
    <row r="10" spans="1:5" s="46" customFormat="1" ht="27" customHeight="1" x14ac:dyDescent="0.25">
      <c r="A10" s="25" t="s">
        <v>92</v>
      </c>
      <c r="B10" s="220"/>
      <c r="C10" s="220"/>
      <c r="D10" s="26" t="s">
        <v>158</v>
      </c>
      <c r="E10" s="47"/>
    </row>
    <row r="11" spans="1:5" s="46" customFormat="1" ht="27" customHeight="1" x14ac:dyDescent="0.25">
      <c r="A11" s="25" t="s">
        <v>93</v>
      </c>
      <c r="B11" s="220"/>
      <c r="C11" s="220"/>
      <c r="D11" s="26" t="s">
        <v>144</v>
      </c>
      <c r="E11" s="47"/>
    </row>
    <row r="12" spans="1:5" s="46" customFormat="1" ht="27.75" customHeight="1" x14ac:dyDescent="0.25">
      <c r="A12" s="25" t="s">
        <v>22</v>
      </c>
      <c r="B12" s="220"/>
      <c r="C12" s="220"/>
      <c r="D12" s="26" t="s">
        <v>26</v>
      </c>
      <c r="E12" s="47"/>
    </row>
    <row r="13" spans="1:5" s="46" customFormat="1" ht="27" x14ac:dyDescent="0.25">
      <c r="A13" s="15" t="s">
        <v>23</v>
      </c>
      <c r="B13" s="221"/>
      <c r="C13" s="221"/>
      <c r="D13" s="16" t="s">
        <v>27</v>
      </c>
      <c r="E13" s="47"/>
    </row>
    <row r="14" spans="1:5" s="46" customFormat="1" ht="27" x14ac:dyDescent="0.25">
      <c r="A14" s="13" t="s">
        <v>89</v>
      </c>
      <c r="B14" s="222"/>
      <c r="C14" s="222"/>
      <c r="D14" s="14" t="s">
        <v>28</v>
      </c>
      <c r="E14" s="47"/>
    </row>
    <row r="15" spans="1:5" ht="27" x14ac:dyDescent="0.2">
      <c r="A15" s="11"/>
      <c r="B15" s="11"/>
      <c r="E15" s="10"/>
    </row>
    <row r="16" spans="1:5" ht="27" x14ac:dyDescent="0.2">
      <c r="A16" s="11"/>
      <c r="B16" s="11"/>
      <c r="E16" s="10"/>
    </row>
    <row r="17" spans="1:6" ht="35.25" x14ac:dyDescent="0.3">
      <c r="A17" s="71" t="s">
        <v>205</v>
      </c>
      <c r="B17" s="71"/>
      <c r="C17" s="72"/>
      <c r="D17" s="72"/>
      <c r="E17" s="73" t="s">
        <v>204</v>
      </c>
    </row>
    <row r="18" spans="1:6" ht="18.75" customHeight="1" x14ac:dyDescent="0.3">
      <c r="A18" s="74" t="s">
        <v>108</v>
      </c>
      <c r="B18" s="74"/>
      <c r="C18" s="72"/>
      <c r="D18" s="72"/>
      <c r="E18" s="75"/>
    </row>
    <row r="19" spans="1:6" ht="26.25" x14ac:dyDescent="0.7">
      <c r="A19" s="24" t="s">
        <v>40</v>
      </c>
      <c r="B19" s="24"/>
      <c r="E19" s="6" t="s">
        <v>6</v>
      </c>
    </row>
    <row r="20" spans="1:6" ht="32.25" x14ac:dyDescent="0.2">
      <c r="A20" s="217" t="s">
        <v>39</v>
      </c>
      <c r="B20" s="77" t="s">
        <v>111</v>
      </c>
      <c r="C20" s="78" t="s">
        <v>95</v>
      </c>
      <c r="D20" s="78" t="s">
        <v>95</v>
      </c>
      <c r="E20" s="217" t="s">
        <v>8</v>
      </c>
    </row>
    <row r="21" spans="1:6" ht="32.25" x14ac:dyDescent="0.2">
      <c r="A21" s="217"/>
      <c r="B21" s="77" t="s">
        <v>110</v>
      </c>
      <c r="C21" s="78">
        <v>2024</v>
      </c>
      <c r="D21" s="78">
        <v>2023</v>
      </c>
      <c r="E21" s="217"/>
    </row>
    <row r="22" spans="1:6" ht="27" x14ac:dyDescent="0.2">
      <c r="A22" s="3" t="s">
        <v>21</v>
      </c>
      <c r="B22" s="57"/>
      <c r="C22" s="51"/>
      <c r="D22" s="51"/>
      <c r="E22" s="4" t="s">
        <v>25</v>
      </c>
      <c r="F22" s="123"/>
    </row>
    <row r="23" spans="1:6" ht="27" x14ac:dyDescent="0.2">
      <c r="A23" s="25" t="s">
        <v>90</v>
      </c>
      <c r="B23" s="57"/>
      <c r="C23" s="100"/>
      <c r="D23" s="100"/>
      <c r="E23" s="26" t="s">
        <v>157</v>
      </c>
      <c r="F23" s="123"/>
    </row>
    <row r="24" spans="1:6" ht="27" x14ac:dyDescent="0.2">
      <c r="A24" s="25" t="s">
        <v>91</v>
      </c>
      <c r="B24" s="57"/>
      <c r="C24" s="100"/>
      <c r="D24" s="100"/>
      <c r="E24" s="26" t="s">
        <v>140</v>
      </c>
      <c r="F24" s="123"/>
    </row>
    <row r="25" spans="1:6" ht="27" x14ac:dyDescent="0.2">
      <c r="A25" s="25" t="s">
        <v>92</v>
      </c>
      <c r="B25" s="57"/>
      <c r="C25" s="100"/>
      <c r="D25" s="100"/>
      <c r="E25" s="26" t="s">
        <v>158</v>
      </c>
      <c r="F25" s="123"/>
    </row>
    <row r="26" spans="1:6" ht="27" x14ac:dyDescent="0.2">
      <c r="A26" s="25" t="s">
        <v>93</v>
      </c>
      <c r="B26" s="58"/>
      <c r="C26" s="100"/>
      <c r="D26" s="100"/>
      <c r="E26" s="26" t="s">
        <v>144</v>
      </c>
      <c r="F26" s="123"/>
    </row>
    <row r="27" spans="1:6" ht="27" x14ac:dyDescent="0.2">
      <c r="A27" s="25" t="s">
        <v>22</v>
      </c>
      <c r="B27" s="58"/>
      <c r="C27" s="100"/>
      <c r="D27" s="100"/>
      <c r="E27" s="26" t="s">
        <v>26</v>
      </c>
      <c r="F27" s="123"/>
    </row>
    <row r="28" spans="1:6" ht="27" x14ac:dyDescent="0.2">
      <c r="A28" s="15" t="s">
        <v>23</v>
      </c>
      <c r="B28" s="59"/>
      <c r="C28" s="56"/>
      <c r="D28" s="56"/>
      <c r="E28" s="16" t="s">
        <v>27</v>
      </c>
      <c r="F28" s="123"/>
    </row>
    <row r="29" spans="1:6" ht="27" x14ac:dyDescent="0.2">
      <c r="A29" s="13" t="s">
        <v>24</v>
      </c>
      <c r="B29" s="60"/>
      <c r="C29" s="101"/>
      <c r="D29" s="101"/>
      <c r="E29" s="14" t="s">
        <v>28</v>
      </c>
      <c r="F29" s="123"/>
    </row>
    <row r="30" spans="1:6" ht="27" x14ac:dyDescent="0.2">
      <c r="A30" s="11"/>
      <c r="B30" s="11"/>
      <c r="E30" s="10"/>
    </row>
    <row r="31" spans="1:6" ht="27" x14ac:dyDescent="0.2">
      <c r="A31" s="11" t="s">
        <v>20</v>
      </c>
      <c r="B31" s="11"/>
      <c r="E31" s="10" t="s">
        <v>9</v>
      </c>
    </row>
    <row r="32" spans="1:6" ht="27" x14ac:dyDescent="0.2">
      <c r="A32" s="11"/>
      <c r="B32" s="11"/>
      <c r="E32" s="10"/>
    </row>
    <row r="33" spans="1:5" ht="27" x14ac:dyDescent="0.7">
      <c r="A33" s="48" t="s">
        <v>203</v>
      </c>
      <c r="E33" s="65" t="s">
        <v>199</v>
      </c>
    </row>
  </sheetData>
  <mergeCells count="14">
    <mergeCell ref="D5:D6"/>
    <mergeCell ref="A20:A21"/>
    <mergeCell ref="E20:E21"/>
    <mergeCell ref="B5:C5"/>
    <mergeCell ref="B6:C6"/>
    <mergeCell ref="B7:C7"/>
    <mergeCell ref="B8:C8"/>
    <mergeCell ref="B9:C9"/>
    <mergeCell ref="B10:C10"/>
    <mergeCell ref="B11:C11"/>
    <mergeCell ref="B12:C12"/>
    <mergeCell ref="B13:C13"/>
    <mergeCell ref="B14:C14"/>
    <mergeCell ref="A5:A6"/>
  </mergeCells>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C89D-F29E-43AF-BBCE-25FDFBC67F26}">
  <dimension ref="A1:B11"/>
  <sheetViews>
    <sheetView showGridLines="0" rightToLeft="1" tabSelected="1" zoomScale="80" zoomScaleNormal="80" workbookViewId="0">
      <selection activeCell="A17" sqref="A17"/>
    </sheetView>
  </sheetViews>
  <sheetFormatPr defaultRowHeight="14.25" x14ac:dyDescent="0.2"/>
  <cols>
    <col min="1" max="1" width="68.875" customWidth="1"/>
    <col min="2" max="2" width="84.875" customWidth="1"/>
  </cols>
  <sheetData>
    <row r="1" spans="1:2" ht="104.25" customHeight="1" x14ac:dyDescent="0.2"/>
    <row r="2" spans="1:2" ht="32.25" x14ac:dyDescent="0.2">
      <c r="A2" s="38" t="s">
        <v>87</v>
      </c>
      <c r="B2" s="38" t="s">
        <v>88</v>
      </c>
    </row>
    <row r="3" spans="1:2" s="109" customFormat="1" ht="32.25" x14ac:dyDescent="0.2">
      <c r="A3" s="89" t="s">
        <v>161</v>
      </c>
      <c r="B3" s="91" t="s">
        <v>227</v>
      </c>
    </row>
    <row r="4" spans="1:2" ht="63.75" x14ac:dyDescent="0.2">
      <c r="A4" s="88" t="s">
        <v>245</v>
      </c>
      <c r="B4" s="90" t="s">
        <v>244</v>
      </c>
    </row>
    <row r="5" spans="1:2" ht="63.75" x14ac:dyDescent="0.2">
      <c r="A5" s="88" t="s">
        <v>247</v>
      </c>
      <c r="B5" s="90" t="s">
        <v>250</v>
      </c>
    </row>
    <row r="6" spans="1:2" ht="32.25" x14ac:dyDescent="0.2">
      <c r="A6" s="89" t="s">
        <v>7</v>
      </c>
      <c r="B6" s="91" t="s">
        <v>41</v>
      </c>
    </row>
    <row r="7" spans="1:2" ht="32.25" x14ac:dyDescent="0.2">
      <c r="A7" s="88" t="s">
        <v>10</v>
      </c>
      <c r="B7" s="91" t="s">
        <v>42</v>
      </c>
    </row>
    <row r="8" spans="1:2" ht="32.25" x14ac:dyDescent="0.2">
      <c r="A8" s="39" t="s">
        <v>64</v>
      </c>
      <c r="B8" s="91" t="s">
        <v>173</v>
      </c>
    </row>
    <row r="9" spans="1:2" ht="63.75" x14ac:dyDescent="0.2">
      <c r="A9" s="143" t="s">
        <v>248</v>
      </c>
      <c r="B9" s="90" t="s">
        <v>249</v>
      </c>
    </row>
    <row r="10" spans="1:2" ht="32.25" x14ac:dyDescent="0.2">
      <c r="A10" s="39" t="s">
        <v>70</v>
      </c>
      <c r="B10" s="91" t="s">
        <v>78</v>
      </c>
    </row>
    <row r="11" spans="1:2" ht="32.25" x14ac:dyDescent="0.2">
      <c r="A11" s="39" t="s">
        <v>116</v>
      </c>
      <c r="B11" s="91" t="s">
        <v>115</v>
      </c>
    </row>
  </sheetData>
  <hyperlinks>
    <hyperlink ref="A4:B4" location="GOV.BUD!A1" display="GOV.BUD!A1" xr:uid="{1038B88C-FF0D-42B9-9B89-7DF381BE7F93}"/>
    <hyperlink ref="A6:B6" location="REV!A1" display="الإيرادات" xr:uid="{912DF631-6126-44B5-A3BA-880E4FC36806}"/>
    <hyperlink ref="A7:B7" location="EXP!A1" display="المصروفات" xr:uid="{281AC4D2-828B-4FF4-9373-AAC915AA8EF4}"/>
    <hyperlink ref="A8:B8" location="DEFICIT!A1" display="تمويل العجز" xr:uid="{D8DC9126-C1F6-48F9-A5D1-54BD0AF24DC9}"/>
    <hyperlink ref="A5" location="'Summary '!A1" display="'Summary '!A1" xr:uid="{9EC19304-7887-4493-A093-7766E01654AE}"/>
    <hyperlink ref="A6" location="'Revenues '!A1" display="الإيرادات" xr:uid="{CD34EC19-C7EB-4EF9-B814-8080148626B9}"/>
    <hyperlink ref="A7" location="'Expenditures '!A1" display="المصروفات" xr:uid="{10B5F434-974A-4A49-AA2F-A75A0B170D17}"/>
    <hyperlink ref="B5" location="'Summary '!A1" display="Summary of Q1 Performance" xr:uid="{7C4376DD-CEAA-4F60-8EC4-0A0F6FA27546}"/>
    <hyperlink ref="B6" location="'Revenues '!A1" display="Revenues" xr:uid="{EE781F84-C2EE-420F-9094-ADC61DBE4A63}"/>
    <hyperlink ref="B7" location="'Expenditures '!A1" display="Expenditures" xr:uid="{C956C01C-46BE-4C7E-BEAD-CFFFD4575AD1}"/>
    <hyperlink ref="A11" location="'Appendix '!A1" display="ملحق تعريف البنود" xr:uid="{FD4E5184-3FAD-4502-94A6-7D97B1E7D9A0}"/>
    <hyperlink ref="B11" location="'Appendix '!A1" display="Appendix on the Definition " xr:uid="{9900A426-AF43-4761-BDF6-63D1B6ECA23D}"/>
    <hyperlink ref="A3" location="INTRODUCTION!A1" display="مقدمة" xr:uid="{F728AE8E-4E09-46EC-BD50-279811C6DF8B}"/>
    <hyperlink ref="B3" location="INTRODUCTION!A1" display="INTRODUCTION" xr:uid="{505731AA-4A11-4D60-A14E-8CB09BFC28A2}"/>
    <hyperlink ref="A9:B9" location="Gov.Reserve!A1" display="Gov.Reserve!A1" xr:uid="{E33CE09D-F2B9-4351-B4AD-D55BDD6AE779}"/>
    <hyperlink ref="A10:B10" location="DEBT!A1" display="الدين العام" xr:uid="{B17A4DE3-65E4-416D-AB62-70B87EBD176C}"/>
    <hyperlink ref="A4" location="'GOV.BUD '!A1" display="'GOV.BUD '!A1" xr:uid="{C9E7324F-3E3F-453A-938C-11B75CD8006B}"/>
    <hyperlink ref="A8" location="'Deficit '!A1" display="التمويل" xr:uid="{41B55812-3589-4052-A05E-D492307728B6}"/>
    <hyperlink ref="A9" location="'Gov.Reserve '!A1" display="'Gov.Reserve '!A1" xr:uid="{A6E9F714-8861-46B2-8A03-1FC842EA4A10}"/>
    <hyperlink ref="A10" location="'Debt '!A1" display="الدين العام" xr:uid="{3442C6FA-010D-4B33-8A18-644ABEB63D1C}"/>
    <hyperlink ref="B4" location="'GOV.BUD '!A1" display="'GOV.BUD '!A1" xr:uid="{B34A4E78-ADF9-4844-88CB-532F3A7F1A25}"/>
    <hyperlink ref="B8" location="'Deficit '!A1" display="Financing" xr:uid="{87E7340D-A5CA-44C7-B9E1-E24E36534D46}"/>
    <hyperlink ref="B9" location="'Gov.Reserve '!A1" display="'Gov.Reserve '!A1" xr:uid="{EE29F24A-6ECB-4E31-AE77-B51909566B1D}"/>
    <hyperlink ref="B10" location="'Debt '!A1" display="Public Debt" xr:uid="{670960BC-5602-4A15-BB0C-A5258296E581}"/>
  </hyperlinks>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43A7-A576-447D-BEAB-2A5662133F3B}">
  <dimension ref="A1:E10"/>
  <sheetViews>
    <sheetView showGridLines="0" rightToLeft="1" zoomScale="70" zoomScaleNormal="70" workbookViewId="0">
      <selection activeCell="I7" sqref="I7"/>
    </sheetView>
  </sheetViews>
  <sheetFormatPr defaultRowHeight="14.25" x14ac:dyDescent="0.2"/>
  <cols>
    <col min="1" max="1" width="41" customWidth="1"/>
    <col min="2" max="5" width="23.375" customWidth="1"/>
  </cols>
  <sheetData>
    <row r="1" spans="1:5" ht="96" customHeight="1" x14ac:dyDescent="0.2"/>
    <row r="2" spans="1:5" ht="30.75" customHeight="1" x14ac:dyDescent="0.9">
      <c r="A2" s="102" t="s">
        <v>156</v>
      </c>
      <c r="B2" s="72"/>
      <c r="C2" s="72"/>
      <c r="D2" s="72"/>
      <c r="E2" s="67" t="s">
        <v>235</v>
      </c>
    </row>
    <row r="3" spans="1:5" ht="31.5" x14ac:dyDescent="0.2">
      <c r="A3" s="103" t="s">
        <v>234</v>
      </c>
    </row>
    <row r="4" spans="1:5" ht="26.25" x14ac:dyDescent="0.7">
      <c r="A4" s="24" t="s">
        <v>40</v>
      </c>
      <c r="E4" s="6" t="s">
        <v>6</v>
      </c>
    </row>
    <row r="5" spans="1:5" ht="68.25" customHeight="1" x14ac:dyDescent="0.2">
      <c r="A5" s="216" t="s">
        <v>0</v>
      </c>
      <c r="B5" s="5" t="s">
        <v>223</v>
      </c>
      <c r="C5" s="5" t="s">
        <v>236</v>
      </c>
      <c r="D5" s="5" t="s">
        <v>237</v>
      </c>
      <c r="E5" s="216" t="s">
        <v>5</v>
      </c>
    </row>
    <row r="6" spans="1:5" ht="97.5" customHeight="1" x14ac:dyDescent="0.2">
      <c r="A6" s="216"/>
      <c r="B6" s="7" t="s">
        <v>225</v>
      </c>
      <c r="C6" s="7" t="s">
        <v>243</v>
      </c>
      <c r="D6" s="7" t="s">
        <v>242</v>
      </c>
      <c r="E6" s="216"/>
    </row>
    <row r="7" spans="1:5" ht="27" x14ac:dyDescent="0.2">
      <c r="A7" s="3" t="s">
        <v>1</v>
      </c>
      <c r="B7" s="140">
        <v>1183999.8572320135</v>
      </c>
      <c r="C7" s="159">
        <v>1111826</v>
      </c>
      <c r="D7" s="159">
        <v>1147400</v>
      </c>
      <c r="E7" s="4" t="s">
        <v>3</v>
      </c>
    </row>
    <row r="8" spans="1:5" ht="27" x14ac:dyDescent="0.2">
      <c r="A8" s="1" t="s">
        <v>2</v>
      </c>
      <c r="B8" s="141">
        <v>1285000</v>
      </c>
      <c r="C8" s="160">
        <v>1388432</v>
      </c>
      <c r="D8" s="160">
        <v>1312799.9695309633</v>
      </c>
      <c r="E8" s="2" t="s">
        <v>4</v>
      </c>
    </row>
    <row r="9" spans="1:5" ht="27.75" thickBot="1" x14ac:dyDescent="0.25">
      <c r="A9" s="122" t="s">
        <v>164</v>
      </c>
      <c r="B9" s="53">
        <v>-101000.14276798652</v>
      </c>
      <c r="C9" s="53">
        <v>-276605</v>
      </c>
      <c r="D9" s="53">
        <v>-165399.96953096334</v>
      </c>
      <c r="E9" s="121" t="s">
        <v>169</v>
      </c>
    </row>
    <row r="10" spans="1:5" x14ac:dyDescent="0.2">
      <c r="B10" s="142"/>
    </row>
  </sheetData>
  <mergeCells count="2">
    <mergeCell ref="E5:E6"/>
    <mergeCell ref="A5:A6"/>
  </mergeCells>
  <conditionalFormatting sqref="B9:D9">
    <cfRule type="cellIs" dxfId="1" priority="1" operator="lessThan">
      <formula>0</formula>
    </cfRule>
  </conditionalFormatting>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B9666-8F33-4ACE-98C9-20602D44A1C2}">
  <dimension ref="A10:W102"/>
  <sheetViews>
    <sheetView showGridLines="0" showRowColHeaders="0" rightToLeft="1" topLeftCell="A2" zoomScale="60" zoomScaleNormal="60" workbookViewId="0">
      <selection activeCell="D9" sqref="D9"/>
    </sheetView>
  </sheetViews>
  <sheetFormatPr defaultRowHeight="14.25" x14ac:dyDescent="0.2"/>
  <cols>
    <col min="6" max="6" width="13" customWidth="1"/>
    <col min="17" max="17" width="12.375" customWidth="1"/>
    <col min="23" max="23" width="9.375" bestFit="1" customWidth="1"/>
  </cols>
  <sheetData>
    <row r="10" spans="1:23" s="72" customFormat="1" ht="35.25" x14ac:dyDescent="0.3">
      <c r="A10" s="71" t="s">
        <v>94</v>
      </c>
      <c r="O10" s="79"/>
      <c r="P10" s="79"/>
      <c r="Q10" s="80" t="s">
        <v>273</v>
      </c>
    </row>
    <row r="11" spans="1:23" s="72" customFormat="1" ht="35.25" x14ac:dyDescent="0.3">
      <c r="A11" s="81" t="s">
        <v>268</v>
      </c>
      <c r="N11" s="82"/>
      <c r="Q11" s="83" t="s">
        <v>270</v>
      </c>
    </row>
    <row r="12" spans="1:23" ht="26.25" x14ac:dyDescent="0.7">
      <c r="A12" s="24" t="s">
        <v>40</v>
      </c>
      <c r="Q12" s="6" t="s">
        <v>6</v>
      </c>
    </row>
    <row r="16" spans="1:23" x14ac:dyDescent="0.2">
      <c r="L16" s="54"/>
      <c r="M16" s="54"/>
      <c r="N16" s="54"/>
      <c r="O16" s="54"/>
      <c r="P16" s="54"/>
      <c r="Q16" s="54"/>
      <c r="R16" s="54"/>
      <c r="S16" s="54"/>
      <c r="W16" s="114"/>
    </row>
    <row r="17" spans="12:23" x14ac:dyDescent="0.2">
      <c r="L17" s="54"/>
      <c r="M17" s="54"/>
      <c r="N17" s="54"/>
      <c r="O17" s="54"/>
      <c r="P17" s="54"/>
      <c r="Q17" s="54"/>
      <c r="R17" s="54"/>
      <c r="S17" s="54"/>
      <c r="W17" s="114"/>
    </row>
    <row r="18" spans="12:23" ht="15" x14ac:dyDescent="0.25">
      <c r="L18" s="54"/>
      <c r="M18" s="54"/>
      <c r="N18" s="54"/>
      <c r="O18" s="55"/>
      <c r="P18" s="55"/>
      <c r="Q18" s="55"/>
      <c r="R18" s="55"/>
      <c r="S18" s="55"/>
      <c r="U18" s="135"/>
      <c r="W18" s="114"/>
    </row>
    <row r="19" spans="12:23" ht="15" x14ac:dyDescent="0.25">
      <c r="L19" s="54"/>
      <c r="M19" s="54"/>
      <c r="N19" s="54"/>
      <c r="O19" s="55"/>
      <c r="R19" s="55"/>
      <c r="S19" s="55"/>
      <c r="U19" s="135"/>
    </row>
    <row r="20" spans="12:23" ht="15" x14ac:dyDescent="0.25">
      <c r="L20" s="54"/>
      <c r="M20" s="54"/>
      <c r="N20" s="54"/>
      <c r="O20" s="55"/>
      <c r="R20" s="55"/>
      <c r="S20" s="55"/>
      <c r="U20" s="135"/>
    </row>
    <row r="21" spans="12:23" x14ac:dyDescent="0.2">
      <c r="L21" s="54"/>
      <c r="M21" s="54"/>
      <c r="N21" s="54"/>
      <c r="O21" s="55"/>
      <c r="R21" s="55"/>
      <c r="S21" s="55"/>
    </row>
    <row r="22" spans="12:23" x14ac:dyDescent="0.2">
      <c r="L22" s="54"/>
      <c r="M22" s="54"/>
      <c r="N22" s="54"/>
      <c r="O22" s="55"/>
      <c r="R22" s="55"/>
      <c r="S22" s="55"/>
    </row>
    <row r="23" spans="12:23" x14ac:dyDescent="0.2">
      <c r="L23" s="54"/>
      <c r="M23" s="54"/>
      <c r="N23" s="54"/>
      <c r="O23" s="55"/>
      <c r="R23" s="55"/>
      <c r="S23" s="55"/>
    </row>
    <row r="24" spans="12:23" x14ac:dyDescent="0.2">
      <c r="L24" s="54"/>
      <c r="M24" s="54"/>
      <c r="N24" s="54"/>
      <c r="O24" s="55"/>
      <c r="R24" s="55"/>
      <c r="S24" s="55"/>
    </row>
    <row r="25" spans="12:23" x14ac:dyDescent="0.2">
      <c r="L25" s="54"/>
      <c r="M25" s="54"/>
      <c r="N25" s="54"/>
      <c r="O25" s="55"/>
      <c r="P25" s="55"/>
      <c r="Q25" s="55"/>
      <c r="R25" s="55"/>
      <c r="S25" s="55"/>
    </row>
    <row r="26" spans="12:23" x14ac:dyDescent="0.2">
      <c r="L26" s="54"/>
      <c r="M26" s="54"/>
      <c r="N26" s="54"/>
      <c r="O26" s="54"/>
      <c r="P26" s="54"/>
      <c r="Q26" s="54"/>
      <c r="R26" s="54"/>
      <c r="S26" s="54"/>
    </row>
    <row r="37" spans="1:19" ht="27" x14ac:dyDescent="0.7">
      <c r="A37" s="48"/>
      <c r="O37" s="49"/>
    </row>
    <row r="41" spans="1:19" ht="35.25" x14ac:dyDescent="0.3">
      <c r="A41" s="81" t="s">
        <v>269</v>
      </c>
      <c r="B41" s="72"/>
      <c r="C41" s="72"/>
      <c r="D41" s="72"/>
      <c r="E41" s="72"/>
      <c r="F41" s="72"/>
      <c r="G41" s="72"/>
      <c r="H41" s="72"/>
      <c r="I41" s="72"/>
      <c r="J41" s="72"/>
      <c r="K41" s="72"/>
      <c r="L41" s="72"/>
      <c r="M41" s="72"/>
      <c r="N41" s="82"/>
      <c r="O41" s="72"/>
      <c r="P41" s="72"/>
      <c r="R41" s="72"/>
      <c r="S41" s="83" t="s">
        <v>275</v>
      </c>
    </row>
    <row r="42" spans="1:19" ht="26.25" x14ac:dyDescent="0.7">
      <c r="A42" s="24" t="s">
        <v>40</v>
      </c>
      <c r="S42" s="6" t="s">
        <v>6</v>
      </c>
    </row>
    <row r="46" spans="1:19" x14ac:dyDescent="0.2">
      <c r="L46" s="54"/>
      <c r="M46" s="54"/>
      <c r="N46" s="54"/>
      <c r="O46" s="54"/>
      <c r="P46" s="54"/>
      <c r="Q46" s="54"/>
      <c r="R46" s="54"/>
      <c r="S46" s="54"/>
    </row>
    <row r="47" spans="1:19" x14ac:dyDescent="0.2">
      <c r="L47" s="54"/>
      <c r="M47" s="54"/>
      <c r="N47" s="54"/>
      <c r="O47" s="54"/>
      <c r="P47" s="54"/>
      <c r="Q47" s="54"/>
      <c r="R47" s="54"/>
      <c r="S47" s="54"/>
    </row>
    <row r="48" spans="1:19" x14ac:dyDescent="0.2">
      <c r="L48" s="54"/>
      <c r="M48" s="54"/>
      <c r="N48" s="54"/>
      <c r="O48" s="55"/>
      <c r="P48" s="55"/>
      <c r="Q48" s="55"/>
      <c r="R48" s="55"/>
      <c r="S48" s="55"/>
    </row>
    <row r="49" spans="12:19" x14ac:dyDescent="0.2">
      <c r="L49" s="54"/>
      <c r="M49" s="54"/>
      <c r="N49" s="54"/>
      <c r="O49" s="55"/>
      <c r="R49" s="55"/>
      <c r="S49" s="55"/>
    </row>
    <row r="50" spans="12:19" x14ac:dyDescent="0.2">
      <c r="L50" s="54"/>
      <c r="M50" s="54"/>
      <c r="N50" s="54"/>
      <c r="O50" s="55"/>
      <c r="R50" s="55"/>
      <c r="S50" s="55"/>
    </row>
    <row r="51" spans="12:19" x14ac:dyDescent="0.2">
      <c r="L51" s="54"/>
      <c r="M51" s="54"/>
      <c r="N51" s="54"/>
      <c r="O51" s="55"/>
      <c r="R51" s="55"/>
      <c r="S51" s="55"/>
    </row>
    <row r="52" spans="12:19" x14ac:dyDescent="0.2">
      <c r="L52" s="54"/>
      <c r="M52" s="54"/>
      <c r="N52" s="54"/>
      <c r="O52" s="55"/>
      <c r="R52" s="55"/>
      <c r="S52" s="55"/>
    </row>
    <row r="53" spans="12:19" x14ac:dyDescent="0.2">
      <c r="L53" s="54"/>
      <c r="M53" s="54"/>
      <c r="N53" s="54"/>
      <c r="O53" s="55"/>
      <c r="R53" s="55"/>
      <c r="S53" s="55"/>
    </row>
    <row r="54" spans="12:19" x14ac:dyDescent="0.2">
      <c r="L54" s="54"/>
      <c r="M54" s="54"/>
      <c r="N54" s="54"/>
      <c r="O54" s="55"/>
      <c r="R54" s="55"/>
      <c r="S54" s="55"/>
    </row>
    <row r="55" spans="12:19" x14ac:dyDescent="0.2">
      <c r="L55" s="54"/>
      <c r="M55" s="54"/>
      <c r="N55" s="54"/>
      <c r="O55" s="55"/>
      <c r="P55" s="55"/>
      <c r="Q55" s="55"/>
      <c r="R55" s="55"/>
      <c r="S55" s="55"/>
    </row>
    <row r="56" spans="12:19" x14ac:dyDescent="0.2">
      <c r="L56" s="54"/>
      <c r="M56" s="54"/>
      <c r="N56" s="54"/>
      <c r="O56" s="54"/>
      <c r="P56" s="54"/>
      <c r="Q56" s="54"/>
      <c r="R56" s="54"/>
      <c r="S56" s="54"/>
    </row>
    <row r="67" spans="1:18" ht="27" x14ac:dyDescent="0.7">
      <c r="A67" s="48" t="s">
        <v>271</v>
      </c>
      <c r="O67" s="49" t="s">
        <v>254</v>
      </c>
    </row>
    <row r="71" spans="1:18" ht="35.25" x14ac:dyDescent="0.2">
      <c r="Q71" s="80"/>
      <c r="R71" s="71"/>
    </row>
    <row r="72" spans="1:18" ht="35.25" x14ac:dyDescent="0.2">
      <c r="A72" s="81"/>
      <c r="B72" s="81"/>
      <c r="Q72" s="83"/>
      <c r="R72" s="74"/>
    </row>
    <row r="73" spans="1:18" ht="26.25" x14ac:dyDescent="0.7">
      <c r="A73" s="24"/>
      <c r="Q73" s="6"/>
      <c r="R73" s="24"/>
    </row>
    <row r="77" spans="1:18" x14ac:dyDescent="0.2">
      <c r="L77" s="54"/>
      <c r="M77" s="54"/>
      <c r="N77" s="54"/>
      <c r="O77" s="54"/>
      <c r="P77" s="54"/>
      <c r="Q77" s="54"/>
    </row>
    <row r="78" spans="1:18" x14ac:dyDescent="0.2">
      <c r="L78" s="54"/>
      <c r="M78" s="54"/>
      <c r="N78" s="54"/>
      <c r="O78" s="54"/>
      <c r="P78" s="54"/>
      <c r="Q78" s="54"/>
    </row>
    <row r="79" spans="1:18" x14ac:dyDescent="0.2">
      <c r="L79" s="54"/>
      <c r="M79" s="54"/>
      <c r="N79" s="54"/>
      <c r="O79" s="55"/>
      <c r="P79" s="55"/>
      <c r="Q79" s="55"/>
    </row>
    <row r="80" spans="1:18" x14ac:dyDescent="0.2">
      <c r="L80" s="54"/>
      <c r="M80" s="54"/>
      <c r="N80" s="54"/>
      <c r="O80" s="55"/>
    </row>
    <row r="81" spans="12:17" x14ac:dyDescent="0.2">
      <c r="L81" s="54"/>
      <c r="M81" s="54"/>
      <c r="N81" s="54"/>
      <c r="O81" s="55"/>
    </row>
    <row r="82" spans="12:17" x14ac:dyDescent="0.2">
      <c r="L82" s="54"/>
      <c r="M82" s="54"/>
      <c r="N82" s="54"/>
      <c r="O82" s="55"/>
    </row>
    <row r="83" spans="12:17" x14ac:dyDescent="0.2">
      <c r="L83" s="54"/>
      <c r="M83" s="54"/>
      <c r="N83" s="54"/>
      <c r="O83" s="55"/>
    </row>
    <row r="84" spans="12:17" x14ac:dyDescent="0.2">
      <c r="L84" s="54"/>
      <c r="M84" s="54"/>
      <c r="N84" s="54"/>
      <c r="O84" s="55"/>
    </row>
    <row r="85" spans="12:17" x14ac:dyDescent="0.2">
      <c r="L85" s="54"/>
      <c r="M85" s="54"/>
      <c r="N85" s="54"/>
      <c r="O85" s="55"/>
    </row>
    <row r="86" spans="12:17" x14ac:dyDescent="0.2">
      <c r="L86" s="54"/>
      <c r="M86" s="54"/>
      <c r="N86" s="54"/>
      <c r="O86" s="55"/>
      <c r="P86" s="55"/>
      <c r="Q86" s="55"/>
    </row>
    <row r="87" spans="12:17" x14ac:dyDescent="0.2">
      <c r="L87" s="54"/>
      <c r="M87" s="54"/>
      <c r="N87" s="54"/>
      <c r="O87" s="54"/>
      <c r="P87" s="54"/>
      <c r="Q87" s="54"/>
    </row>
    <row r="98" spans="1:18" ht="27" x14ac:dyDescent="0.7">
      <c r="A98" s="48"/>
      <c r="O98" s="49"/>
    </row>
    <row r="102" spans="1:18" ht="26.25" x14ac:dyDescent="0.7">
      <c r="A102" s="196"/>
      <c r="R102" s="6"/>
    </row>
  </sheetData>
  <conditionalFormatting sqref="U20">
    <cfRule type="cellIs" dxfId="0" priority="1" operator="lessThan">
      <formula>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D286-9552-417B-BE7E-5BF33E361F52}">
  <dimension ref="A1:G55"/>
  <sheetViews>
    <sheetView showGridLines="0" rightToLeft="1" zoomScale="70" zoomScaleNormal="70" workbookViewId="0">
      <selection activeCell="A19" sqref="A19"/>
    </sheetView>
  </sheetViews>
  <sheetFormatPr defaultRowHeight="14.25" x14ac:dyDescent="0.2"/>
  <cols>
    <col min="1" max="1" width="64.625" customWidth="1"/>
    <col min="2" max="2" width="38.125" customWidth="1"/>
    <col min="3" max="3" width="19.375" customWidth="1"/>
    <col min="4" max="4" width="39.375" customWidth="1"/>
    <col min="5" max="5" width="62.375" customWidth="1"/>
    <col min="6" max="6" width="45.375" style="9" customWidth="1"/>
  </cols>
  <sheetData>
    <row r="1" spans="1:7" ht="96" customHeight="1" x14ac:dyDescent="0.2"/>
    <row r="2" spans="1:7" ht="35.25" x14ac:dyDescent="0.9">
      <c r="A2" s="69" t="s">
        <v>7</v>
      </c>
      <c r="B2" s="69"/>
      <c r="C2" s="69"/>
      <c r="D2" s="70"/>
      <c r="E2" s="69" t="s">
        <v>41</v>
      </c>
    </row>
    <row r="3" spans="1:7" ht="35.25" x14ac:dyDescent="0.3">
      <c r="A3" s="71" t="s">
        <v>344</v>
      </c>
      <c r="B3" s="71"/>
      <c r="C3" s="71"/>
      <c r="D3" s="72"/>
      <c r="E3" s="149" t="s">
        <v>276</v>
      </c>
    </row>
    <row r="4" spans="1:7" ht="26.25" x14ac:dyDescent="0.7">
      <c r="A4" s="24" t="s">
        <v>40</v>
      </c>
      <c r="B4" s="24"/>
      <c r="E4" s="6" t="s">
        <v>6</v>
      </c>
      <c r="F4"/>
    </row>
    <row r="5" spans="1:7" ht="20.100000000000001" customHeight="1" x14ac:dyDescent="0.2">
      <c r="A5" s="223" t="s">
        <v>39</v>
      </c>
      <c r="B5" s="223" t="s">
        <v>19</v>
      </c>
      <c r="C5" s="173" t="s">
        <v>252</v>
      </c>
      <c r="D5" s="173" t="s">
        <v>95</v>
      </c>
      <c r="E5" s="192" t="s">
        <v>8</v>
      </c>
    </row>
    <row r="6" spans="1:7" s="46" customFormat="1" ht="20.100000000000001" customHeight="1" x14ac:dyDescent="0.25">
      <c r="A6" s="223"/>
      <c r="B6" s="223"/>
      <c r="C6" s="173">
        <v>2026</v>
      </c>
      <c r="D6" s="173">
        <v>2026</v>
      </c>
      <c r="E6" s="192"/>
      <c r="F6" s="9"/>
      <c r="G6"/>
    </row>
    <row r="7" spans="1:7" s="46" customFormat="1" ht="27" x14ac:dyDescent="0.25">
      <c r="A7" s="3" t="s">
        <v>21</v>
      </c>
      <c r="B7" s="174">
        <f>D7+C7</f>
        <v>329847.67617383995</v>
      </c>
      <c r="C7" s="174">
        <v>185127.34142444996</v>
      </c>
      <c r="D7" s="174">
        <v>144720.33474938999</v>
      </c>
      <c r="E7" s="4" t="s">
        <v>25</v>
      </c>
      <c r="F7" s="144"/>
      <c r="G7"/>
    </row>
    <row r="8" spans="1:7" s="46" customFormat="1" ht="27" customHeight="1" x14ac:dyDescent="0.25">
      <c r="A8" s="25" t="s">
        <v>114</v>
      </c>
      <c r="B8" s="175">
        <f t="shared" ref="B8:B14" si="0">D8+C8</f>
        <v>20908.693717040002</v>
      </c>
      <c r="C8" s="175">
        <v>14990.484367570001</v>
      </c>
      <c r="D8" s="175">
        <v>5918.2093494700002</v>
      </c>
      <c r="E8" s="26" t="s">
        <v>157</v>
      </c>
      <c r="F8" s="144"/>
      <c r="G8"/>
    </row>
    <row r="9" spans="1:7" s="46" customFormat="1" ht="27" customHeight="1" x14ac:dyDescent="0.25">
      <c r="A9" s="25" t="s">
        <v>91</v>
      </c>
      <c r="B9" s="175">
        <f t="shared" si="0"/>
        <v>154057.91732434</v>
      </c>
      <c r="C9" s="175">
        <v>79126.811829580009</v>
      </c>
      <c r="D9" s="175">
        <v>74931.105494759991</v>
      </c>
      <c r="E9" s="26" t="s">
        <v>140</v>
      </c>
      <c r="F9" s="144"/>
      <c r="G9"/>
    </row>
    <row r="10" spans="1:7" s="46" customFormat="1" ht="27" customHeight="1" x14ac:dyDescent="0.25">
      <c r="A10" s="25" t="s">
        <v>92</v>
      </c>
      <c r="B10" s="175">
        <f t="shared" si="0"/>
        <v>10335.241478469999</v>
      </c>
      <c r="C10" s="175">
        <v>4788.1094390099997</v>
      </c>
      <c r="D10" s="175">
        <v>5547.1320394599998</v>
      </c>
      <c r="E10" s="26" t="s">
        <v>158</v>
      </c>
      <c r="F10" s="144"/>
      <c r="G10"/>
    </row>
    <row r="11" spans="1:7" s="46" customFormat="1" ht="27" customHeight="1" x14ac:dyDescent="0.25">
      <c r="A11" s="25" t="s">
        <v>93</v>
      </c>
      <c r="B11" s="175">
        <f t="shared" si="0"/>
        <v>31701.091593200003</v>
      </c>
      <c r="C11" s="175">
        <v>28011.179751910004</v>
      </c>
      <c r="D11" s="175">
        <v>3689.9118412899998</v>
      </c>
      <c r="E11" s="26" t="s">
        <v>144</v>
      </c>
      <c r="F11" s="144"/>
      <c r="G11"/>
    </row>
    <row r="12" spans="1:7" s="46" customFormat="1" ht="27.75" customHeight="1" x14ac:dyDescent="0.25">
      <c r="A12" s="25" t="s">
        <v>22</v>
      </c>
      <c r="B12" s="175">
        <f t="shared" si="0"/>
        <v>52905.26040596002</v>
      </c>
      <c r="C12" s="175">
        <v>26739.999373249997</v>
      </c>
      <c r="D12" s="175">
        <v>26165.261032710023</v>
      </c>
      <c r="E12" s="26" t="s">
        <v>26</v>
      </c>
      <c r="F12" s="144"/>
      <c r="G12"/>
    </row>
    <row r="13" spans="1:7" s="46" customFormat="1" ht="27" x14ac:dyDescent="0.25">
      <c r="A13" s="15" t="s">
        <v>23</v>
      </c>
      <c r="B13" s="178">
        <f t="shared" si="0"/>
        <v>269908.20451901003</v>
      </c>
      <c r="C13" s="178">
        <v>153656.58476132003</v>
      </c>
      <c r="D13" s="178">
        <v>116251.61975769002</v>
      </c>
      <c r="E13" s="16" t="s">
        <v>27</v>
      </c>
      <c r="F13" s="144"/>
      <c r="G13"/>
    </row>
    <row r="14" spans="1:7" s="46" customFormat="1" ht="27" x14ac:dyDescent="0.25">
      <c r="A14" s="13" t="s">
        <v>89</v>
      </c>
      <c r="B14" s="179">
        <f t="shared" si="0"/>
        <v>599755.88069284998</v>
      </c>
      <c r="C14" s="179">
        <v>338783.92618576996</v>
      </c>
      <c r="D14" s="179">
        <v>260971.95450708002</v>
      </c>
      <c r="E14" s="14" t="s">
        <v>28</v>
      </c>
      <c r="F14" s="9"/>
      <c r="G14"/>
    </row>
    <row r="15" spans="1:7" ht="27" x14ac:dyDescent="0.2">
      <c r="A15" s="11"/>
      <c r="B15" s="11"/>
      <c r="C15" s="11"/>
      <c r="F15" s="10"/>
    </row>
    <row r="16" spans="1:7" ht="27" x14ac:dyDescent="0.2">
      <c r="A16" s="11"/>
      <c r="B16" s="11"/>
      <c r="C16" s="11"/>
      <c r="F16" s="10"/>
    </row>
    <row r="17" spans="1:7" ht="35.25" x14ac:dyDescent="0.3">
      <c r="A17" s="71" t="s">
        <v>264</v>
      </c>
      <c r="B17" s="71"/>
      <c r="C17" s="71"/>
      <c r="D17" s="72"/>
      <c r="E17" s="72"/>
      <c r="F17" s="149" t="s">
        <v>302</v>
      </c>
    </row>
    <row r="18" spans="1:7" ht="18.75" customHeight="1" x14ac:dyDescent="0.3">
      <c r="A18" s="74" t="s">
        <v>108</v>
      </c>
      <c r="B18" s="74"/>
      <c r="C18" s="74"/>
      <c r="D18" s="72"/>
      <c r="E18" s="72"/>
      <c r="F18" s="75"/>
    </row>
    <row r="19" spans="1:7" ht="26.25" x14ac:dyDescent="0.7">
      <c r="A19" s="24" t="s">
        <v>40</v>
      </c>
      <c r="B19" s="24"/>
      <c r="C19" s="24"/>
      <c r="F19" s="6" t="s">
        <v>6</v>
      </c>
    </row>
    <row r="20" spans="1:7" ht="32.25" x14ac:dyDescent="0.2">
      <c r="A20" s="217" t="s">
        <v>39</v>
      </c>
      <c r="B20" s="172"/>
      <c r="C20" s="139" t="s">
        <v>111</v>
      </c>
      <c r="D20" s="78" t="s">
        <v>252</v>
      </c>
      <c r="E20" s="78" t="s">
        <v>252</v>
      </c>
      <c r="F20" s="217" t="s">
        <v>8</v>
      </c>
    </row>
    <row r="21" spans="1:7" ht="32.25" x14ac:dyDescent="0.2">
      <c r="A21" s="217"/>
      <c r="B21" s="172"/>
      <c r="C21" s="139" t="s">
        <v>110</v>
      </c>
      <c r="D21" s="78">
        <v>2026</v>
      </c>
      <c r="E21" s="78">
        <v>2025</v>
      </c>
      <c r="F21" s="217"/>
    </row>
    <row r="22" spans="1:7" ht="27" x14ac:dyDescent="0.2">
      <c r="A22" s="3" t="s">
        <v>21</v>
      </c>
      <c r="B22" s="3"/>
      <c r="C22" s="57">
        <f t="shared" ref="C22:C29" si="1">D22/E22-1</f>
        <v>0.22007975280469583</v>
      </c>
      <c r="D22" s="167">
        <f>C7</f>
        <v>185127.34142444996</v>
      </c>
      <c r="E22" s="154">
        <v>151733.80346562</v>
      </c>
      <c r="F22" s="4" t="s">
        <v>25</v>
      </c>
      <c r="G22" s="123"/>
    </row>
    <row r="23" spans="1:7" ht="27" x14ac:dyDescent="0.2">
      <c r="A23" s="25" t="s">
        <v>90</v>
      </c>
      <c r="B23" s="193"/>
      <c r="C23" s="157">
        <f t="shared" si="1"/>
        <v>9.1906263102238928E-2</v>
      </c>
      <c r="D23" s="158">
        <f t="shared" ref="D23:D29" si="2">C8</f>
        <v>14990.484367570001</v>
      </c>
      <c r="E23" s="158">
        <v>13728.72825638</v>
      </c>
      <c r="F23" s="26" t="s">
        <v>157</v>
      </c>
      <c r="G23" s="123"/>
    </row>
    <row r="24" spans="1:7" ht="27" x14ac:dyDescent="0.2">
      <c r="A24" s="25" t="s">
        <v>91</v>
      </c>
      <c r="B24" s="193"/>
      <c r="C24" s="157">
        <f t="shared" si="1"/>
        <v>5.5734296583080267E-2</v>
      </c>
      <c r="D24" s="158">
        <f t="shared" si="2"/>
        <v>79126.811829580009</v>
      </c>
      <c r="E24" s="158">
        <v>74949.551308199996</v>
      </c>
      <c r="F24" s="26" t="s">
        <v>140</v>
      </c>
      <c r="G24" s="123"/>
    </row>
    <row r="25" spans="1:7" ht="27" x14ac:dyDescent="0.2">
      <c r="A25" s="25" t="s">
        <v>92</v>
      </c>
      <c r="B25" s="193"/>
      <c r="C25" s="197">
        <f t="shared" si="1"/>
        <v>-0.24278280055698187</v>
      </c>
      <c r="D25" s="158">
        <f t="shared" si="2"/>
        <v>4788.1094390099997</v>
      </c>
      <c r="E25" s="158">
        <v>6323.2972554400003</v>
      </c>
      <c r="F25" s="26" t="s">
        <v>158</v>
      </c>
      <c r="G25" s="123"/>
    </row>
    <row r="26" spans="1:7" ht="27" x14ac:dyDescent="0.2">
      <c r="A26" s="25" t="s">
        <v>93</v>
      </c>
      <c r="B26" s="25"/>
      <c r="C26" s="58">
        <f t="shared" si="1"/>
        <v>7.7740159543484122E-2</v>
      </c>
      <c r="D26" s="158">
        <f t="shared" si="2"/>
        <v>28011.179751910004</v>
      </c>
      <c r="E26" s="158">
        <v>25990.661574470003</v>
      </c>
      <c r="F26" s="26" t="s">
        <v>144</v>
      </c>
      <c r="G26" s="123"/>
    </row>
    <row r="27" spans="1:7" ht="27" x14ac:dyDescent="0.2">
      <c r="A27" s="25" t="s">
        <v>22</v>
      </c>
      <c r="B27" s="25"/>
      <c r="C27" s="170">
        <f t="shared" si="1"/>
        <v>-7.3729936688496589E-2</v>
      </c>
      <c r="D27" s="158">
        <f t="shared" si="2"/>
        <v>26739.999373249997</v>
      </c>
      <c r="E27" s="158">
        <v>28868.469825800006</v>
      </c>
      <c r="F27" s="26" t="s">
        <v>26</v>
      </c>
      <c r="G27" s="123"/>
    </row>
    <row r="28" spans="1:7" ht="27" x14ac:dyDescent="0.2">
      <c r="A28" s="15" t="s">
        <v>23</v>
      </c>
      <c r="B28" s="15"/>
      <c r="C28" s="59">
        <f t="shared" si="1"/>
        <v>2.5329364755504846E-2</v>
      </c>
      <c r="D28" s="167">
        <f t="shared" si="2"/>
        <v>153656.58476132003</v>
      </c>
      <c r="E28" s="167">
        <v>149860.70822029002</v>
      </c>
      <c r="F28" s="16" t="s">
        <v>27</v>
      </c>
      <c r="G28" s="123"/>
    </row>
    <row r="29" spans="1:7" ht="27" x14ac:dyDescent="0.2">
      <c r="A29" s="13" t="s">
        <v>24</v>
      </c>
      <c r="B29" s="13"/>
      <c r="C29" s="60">
        <f t="shared" si="1"/>
        <v>0.12330932115432569</v>
      </c>
      <c r="D29" s="169">
        <f t="shared" si="2"/>
        <v>338783.92618576996</v>
      </c>
      <c r="E29" s="155">
        <v>301594.51168591005</v>
      </c>
      <c r="F29" s="14" t="s">
        <v>28</v>
      </c>
      <c r="G29" s="123"/>
    </row>
    <row r="30" spans="1:7" ht="27" x14ac:dyDescent="0.2">
      <c r="A30" s="11"/>
      <c r="B30" s="11"/>
      <c r="C30" s="11"/>
      <c r="F30" s="10"/>
    </row>
    <row r="31" spans="1:7" ht="27" x14ac:dyDescent="0.2">
      <c r="A31" s="11" t="s">
        <v>20</v>
      </c>
      <c r="B31" s="11"/>
      <c r="C31" s="11"/>
      <c r="F31" s="10" t="s">
        <v>9</v>
      </c>
    </row>
    <row r="32" spans="1:7" ht="27" x14ac:dyDescent="0.2">
      <c r="A32" s="11"/>
      <c r="B32" s="11"/>
      <c r="C32" s="11"/>
      <c r="F32" s="10"/>
    </row>
    <row r="33" spans="1:6" ht="27" x14ac:dyDescent="0.7">
      <c r="A33" s="48" t="s">
        <v>239</v>
      </c>
      <c r="B33" s="48"/>
      <c r="F33" s="65" t="s">
        <v>238</v>
      </c>
    </row>
    <row r="37" spans="1:6" ht="35.25" x14ac:dyDescent="0.2">
      <c r="A37" s="71" t="s">
        <v>265</v>
      </c>
      <c r="B37" s="71"/>
      <c r="C37" s="11"/>
      <c r="F37" s="73" t="s">
        <v>303</v>
      </c>
    </row>
    <row r="38" spans="1:6" ht="35.25" x14ac:dyDescent="0.2">
      <c r="A38" s="74" t="s">
        <v>108</v>
      </c>
      <c r="B38" s="74"/>
      <c r="C38" s="11"/>
      <c r="F38" s="10"/>
    </row>
    <row r="39" spans="1:6" ht="27" x14ac:dyDescent="0.2">
      <c r="A39" s="11" t="s">
        <v>40</v>
      </c>
      <c r="B39" s="11"/>
      <c r="C39" s="11"/>
      <c r="F39" s="194" t="s">
        <v>6</v>
      </c>
    </row>
    <row r="40" spans="1:6" ht="32.25" x14ac:dyDescent="0.2">
      <c r="A40" s="227" t="s">
        <v>39</v>
      </c>
      <c r="B40" s="227"/>
      <c r="C40" s="172" t="s">
        <v>111</v>
      </c>
      <c r="D40" s="78" t="s">
        <v>260</v>
      </c>
      <c r="E40" s="78" t="s">
        <v>260</v>
      </c>
      <c r="F40" s="217" t="s">
        <v>8</v>
      </c>
    </row>
    <row r="41" spans="1:6" ht="32.25" x14ac:dyDescent="0.2">
      <c r="A41" s="227"/>
      <c r="B41" s="227"/>
      <c r="C41" s="172" t="s">
        <v>110</v>
      </c>
      <c r="D41" s="78">
        <v>2026</v>
      </c>
      <c r="E41" s="78">
        <v>2025</v>
      </c>
      <c r="F41" s="217"/>
    </row>
    <row r="42" spans="1:6" ht="27" x14ac:dyDescent="0.2">
      <c r="A42" s="225" t="s">
        <v>21</v>
      </c>
      <c r="B42" s="225"/>
      <c r="C42" s="57">
        <f t="shared" ref="C42:C49" si="3">D42/E42-1</f>
        <v>9.3864433010490522E-2</v>
      </c>
      <c r="D42" s="174">
        <v>329847.67617383995</v>
      </c>
      <c r="E42" s="174">
        <v>301543.46939139999</v>
      </c>
      <c r="F42" s="4" t="s">
        <v>25</v>
      </c>
    </row>
    <row r="43" spans="1:6" ht="27" x14ac:dyDescent="0.2">
      <c r="A43" s="224" t="s">
        <v>90</v>
      </c>
      <c r="B43" s="224"/>
      <c r="C43" s="157">
        <f t="shared" si="3"/>
        <v>2.3597690585935638E-2</v>
      </c>
      <c r="D43" s="175">
        <v>20908.693717040002</v>
      </c>
      <c r="E43" s="175">
        <v>20426.67144459</v>
      </c>
      <c r="F43" s="26" t="s">
        <v>157</v>
      </c>
    </row>
    <row r="44" spans="1:6" ht="27" x14ac:dyDescent="0.2">
      <c r="A44" s="224" t="s">
        <v>91</v>
      </c>
      <c r="B44" s="224"/>
      <c r="C44" s="157">
        <f t="shared" si="3"/>
        <v>5.1514495022836337E-2</v>
      </c>
      <c r="D44" s="175">
        <v>154057.91732434</v>
      </c>
      <c r="E44" s="175">
        <v>146510.50275916001</v>
      </c>
      <c r="F44" s="26" t="s">
        <v>140</v>
      </c>
    </row>
    <row r="45" spans="1:6" ht="27" x14ac:dyDescent="0.2">
      <c r="A45" s="224" t="s">
        <v>92</v>
      </c>
      <c r="B45" s="224"/>
      <c r="C45" s="157">
        <f t="shared" si="3"/>
        <v>-0.13015513457282391</v>
      </c>
      <c r="D45" s="175">
        <v>10335.241478469999</v>
      </c>
      <c r="E45" s="175">
        <v>11881.70659994</v>
      </c>
      <c r="F45" s="26" t="s">
        <v>158</v>
      </c>
    </row>
    <row r="46" spans="1:6" ht="27" x14ac:dyDescent="0.2">
      <c r="A46" s="224" t="s">
        <v>93</v>
      </c>
      <c r="B46" s="224"/>
      <c r="C46" s="157">
        <f t="shared" si="3"/>
        <v>3.6882068256798073E-2</v>
      </c>
      <c r="D46" s="175">
        <v>31701.091593200003</v>
      </c>
      <c r="E46" s="175">
        <v>30573.478473300005</v>
      </c>
      <c r="F46" s="26" t="s">
        <v>144</v>
      </c>
    </row>
    <row r="47" spans="1:6" ht="27" x14ac:dyDescent="0.2">
      <c r="A47" s="224" t="s">
        <v>22</v>
      </c>
      <c r="B47" s="224"/>
      <c r="C47" s="157">
        <f t="shared" si="3"/>
        <v>-2.5224836585095001E-2</v>
      </c>
      <c r="D47" s="175">
        <v>52905.26040596002</v>
      </c>
      <c r="E47" s="175">
        <v>54274.321291300002</v>
      </c>
      <c r="F47" s="26" t="s">
        <v>26</v>
      </c>
    </row>
    <row r="48" spans="1:6" ht="27" x14ac:dyDescent="0.2">
      <c r="A48" s="226" t="s">
        <v>23</v>
      </c>
      <c r="B48" s="226"/>
      <c r="C48" s="57">
        <f t="shared" si="3"/>
        <v>2.3672023849458101E-2</v>
      </c>
      <c r="D48" s="176">
        <v>269908.20451901003</v>
      </c>
      <c r="E48" s="176">
        <v>263666.68056829</v>
      </c>
      <c r="F48" s="16" t="s">
        <v>27</v>
      </c>
    </row>
    <row r="49" spans="1:6" ht="27" x14ac:dyDescent="0.2">
      <c r="A49" s="13" t="s">
        <v>24</v>
      </c>
      <c r="B49" s="13"/>
      <c r="C49" s="60">
        <f t="shared" si="3"/>
        <v>6.1120152806215078E-2</v>
      </c>
      <c r="D49" s="177">
        <v>599755.88069284998</v>
      </c>
      <c r="E49" s="177">
        <v>565210.14995968994</v>
      </c>
      <c r="F49" s="14" t="s">
        <v>28</v>
      </c>
    </row>
    <row r="50" spans="1:6" x14ac:dyDescent="0.2">
      <c r="E50" s="9"/>
      <c r="F50"/>
    </row>
    <row r="51" spans="1:6" ht="27" x14ac:dyDescent="0.2">
      <c r="E51" s="9"/>
      <c r="F51" s="10"/>
    </row>
    <row r="52" spans="1:6" ht="27" x14ac:dyDescent="0.2">
      <c r="A52" s="11" t="s">
        <v>20</v>
      </c>
      <c r="B52" s="11"/>
      <c r="E52" s="10"/>
      <c r="F52" s="10" t="s">
        <v>9</v>
      </c>
    </row>
    <row r="53" spans="1:6" ht="27" x14ac:dyDescent="0.2">
      <c r="A53" s="11"/>
      <c r="B53" s="11"/>
      <c r="E53" s="10"/>
      <c r="F53" s="10"/>
    </row>
    <row r="54" spans="1:6" ht="27" x14ac:dyDescent="0.7">
      <c r="A54" s="48" t="s">
        <v>266</v>
      </c>
      <c r="E54" s="65"/>
      <c r="F54" s="65" t="s">
        <v>254</v>
      </c>
    </row>
    <row r="55" spans="1:6" x14ac:dyDescent="0.2">
      <c r="E55" s="9"/>
      <c r="F55"/>
    </row>
  </sheetData>
  <mergeCells count="13">
    <mergeCell ref="A47:B47"/>
    <mergeCell ref="A48:B48"/>
    <mergeCell ref="A40:B41"/>
    <mergeCell ref="A44:B44"/>
    <mergeCell ref="A20:A21"/>
    <mergeCell ref="F20:F21"/>
    <mergeCell ref="A45:B45"/>
    <mergeCell ref="A46:B46"/>
    <mergeCell ref="A5:A6"/>
    <mergeCell ref="B5:B6"/>
    <mergeCell ref="F40:F41"/>
    <mergeCell ref="A42:B42"/>
    <mergeCell ref="A43:B43"/>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T.CONTENT</vt:lpstr>
      <vt:lpstr>INTRODUCTION</vt:lpstr>
      <vt:lpstr>GOV.BUD</vt:lpstr>
      <vt:lpstr>Summary</vt:lpstr>
      <vt:lpstr>Revenues</vt:lpstr>
      <vt:lpstr>T.CONTENT </vt:lpstr>
      <vt:lpstr>GOV.BUD </vt:lpstr>
      <vt:lpstr>Summary </vt:lpstr>
      <vt:lpstr>Revenues </vt:lpstr>
      <vt:lpstr>Expenditures </vt:lpstr>
      <vt:lpstr>Deficit </vt:lpstr>
      <vt:lpstr>Gov.Reserve </vt:lpstr>
      <vt:lpstr>Debt </vt:lpstr>
      <vt:lpstr>Appendix </vt:lpstr>
      <vt:lpstr>Deficit</vt:lpstr>
      <vt:lpstr>Gov.Reserve</vt:lpstr>
      <vt:lpstr>Debt</vt:lpstr>
      <vt:lpstr>Expenditures</vt:lpstr>
      <vt:lpstr>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2026-07-30T12:36:19Z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ew0KICAiZG9jSUQiOiAiODE3NWYxYWYtZWFlMy00YmVmLWJjYTctZmM4OTdmODM4NThhIg0KfQ==</vt:lpwstr>
  </property>
  <property fmtid="{D5CDD505-2E9C-101B-9397-08002B2CF9AE}" pid="3" name="GVData0">
    <vt:lpwstr>(end)</vt:lpwstr>
  </property>
</Properties>
</file>