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DED94C0B-AA9C-45AC-B33A-64191F9DCBCE}" xr6:coauthVersionLast="47" xr6:coauthVersionMax="47" xr10:uidLastSave="{00000000-0000-0000-0000-000000000000}"/>
  <bookViews>
    <workbookView xWindow="-28920" yWindow="-2940" windowWidth="29040" windowHeight="17640" firstSheet="5" activeTab="7" xr2:uid="{00000000-000D-0000-FFFF-FFFF00000000}"/>
  </bookViews>
  <sheets>
    <sheet name="T.CONTENT" sheetId="7" state="hidden" r:id="rId1"/>
    <sheet name="INTRODUCTION" sheetId="14" state="hidden" r:id="rId2"/>
    <sheet name="GOV.BUD" sheetId="2" state="hidden" r:id="rId3"/>
    <sheet name="Summary" sheetId="12" state="hidden" r:id="rId4"/>
    <sheet name="Revenues" sheetId="17" state="hidden" r:id="rId5"/>
    <sheet name="T.CONTENT " sheetId="27" r:id="rId6"/>
    <sheet name="GOV.BUD " sheetId="28" r:id="rId7"/>
    <sheet name="Summary " sheetId="30" r:id="rId8"/>
    <sheet name="Revenues " sheetId="31" r:id="rId9"/>
    <sheet name="Expenditures " sheetId="33" r:id="rId10"/>
    <sheet name="Deficit " sheetId="24" r:id="rId11"/>
    <sheet name="Gov.Reserve " sheetId="23" r:id="rId12"/>
    <sheet name="Debt " sheetId="25" r:id="rId13"/>
    <sheet name="Appendix " sheetId="26" r:id="rId14"/>
    <sheet name="Deficit" sheetId="18" state="hidden" r:id="rId15"/>
    <sheet name="Gov.Reserve" sheetId="15" state="hidden" r:id="rId16"/>
    <sheet name="Debt" sheetId="19" state="hidden" r:id="rId17"/>
    <sheet name="Expenditures" sheetId="5" state="hidden" r:id="rId18"/>
    <sheet name="Appendix" sheetId="13" state="hidden" r:id="rId19"/>
  </sheets>
  <externalReferences>
    <externalReference r:id="rId2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33" l="1"/>
  <c r="B7" i="33"/>
  <c r="B8" i="33"/>
  <c r="B9" i="33"/>
  <c r="B10" i="33"/>
  <c r="B11" i="33"/>
  <c r="B12" i="33"/>
  <c r="B13" i="33"/>
  <c r="B14" i="33"/>
  <c r="B15" i="33"/>
  <c r="D15" i="33"/>
  <c r="E15" i="33"/>
  <c r="B23" i="33"/>
  <c r="B24" i="33"/>
  <c r="B25" i="33"/>
  <c r="B26" i="33"/>
  <c r="B27" i="33"/>
  <c r="B28" i="33"/>
  <c r="B29" i="33"/>
  <c r="B30" i="33"/>
  <c r="B31" i="33"/>
  <c r="E31" i="33"/>
  <c r="B40" i="33"/>
  <c r="B41" i="33"/>
  <c r="B42" i="33"/>
  <c r="B43" i="33"/>
  <c r="B44" i="33"/>
  <c r="B45" i="33"/>
  <c r="B46" i="33"/>
  <c r="B47" i="33"/>
  <c r="D48" i="33"/>
  <c r="B48" i="33" s="1"/>
  <c r="E48" i="33"/>
  <c r="E57" i="33"/>
  <c r="G57" i="33"/>
  <c r="E58" i="33"/>
  <c r="G58" i="33"/>
  <c r="E59" i="33"/>
  <c r="G59" i="33"/>
  <c r="E60" i="33"/>
  <c r="G60" i="33"/>
  <c r="E61" i="33"/>
  <c r="G61" i="33"/>
  <c r="E62" i="33"/>
  <c r="G62" i="33"/>
  <c r="E63" i="33"/>
  <c r="G63" i="33"/>
  <c r="E64" i="33"/>
  <c r="G64" i="33"/>
  <c r="E65" i="33"/>
  <c r="G65" i="33"/>
  <c r="B66" i="33"/>
  <c r="D66" i="33"/>
  <c r="E66" i="33" s="1"/>
  <c r="F66" i="33"/>
  <c r="G66" i="33"/>
  <c r="B22" i="31" l="1"/>
  <c r="B23" i="31"/>
  <c r="B24" i="31"/>
  <c r="B25" i="31"/>
  <c r="B26" i="31"/>
  <c r="B27" i="31"/>
  <c r="B28" i="31"/>
  <c r="B29" i="31"/>
  <c r="C48" i="31"/>
  <c r="C44" i="31"/>
  <c r="C45" i="31"/>
  <c r="C46" i="31"/>
  <c r="C47" i="31"/>
  <c r="C42" i="31"/>
  <c r="C43" i="31"/>
  <c r="C41" i="31"/>
  <c r="E11" i="24" l="1"/>
  <c r="B9" i="28" l="1"/>
  <c r="B14" i="5" l="1"/>
  <c r="B15" i="5" s="1"/>
</calcChain>
</file>

<file path=xl/sharedStrings.xml><?xml version="1.0" encoding="utf-8"?>
<sst xmlns="http://schemas.openxmlformats.org/spreadsheetml/2006/main" count="747" uniqueCount="298">
  <si>
    <t>البيان</t>
  </si>
  <si>
    <t>إجمالي الإيرادات</t>
  </si>
  <si>
    <t>إجمالي المصروفات</t>
  </si>
  <si>
    <t>Total Revenues</t>
  </si>
  <si>
    <t>Total Expenditures</t>
  </si>
  <si>
    <t>Items</t>
  </si>
  <si>
    <t xml:space="preserve"> (SAR Million)</t>
  </si>
  <si>
    <t>الإيرادات</t>
  </si>
  <si>
    <t>Revenues*</t>
  </si>
  <si>
    <t>* Definitions are provided in the Annex at the end of the report</t>
  </si>
  <si>
    <t>المصروفات</t>
  </si>
  <si>
    <t>Expenditures*</t>
  </si>
  <si>
    <t>Compensation of Employees</t>
  </si>
  <si>
    <t>Use of Goods and Services</t>
  </si>
  <si>
    <t>Financing Expenses</t>
  </si>
  <si>
    <t>Subsidies</t>
  </si>
  <si>
    <t xml:space="preserve"> Grants</t>
  </si>
  <si>
    <t>Social Benefits</t>
  </si>
  <si>
    <t>Other Expenses</t>
  </si>
  <si>
    <t>Total</t>
  </si>
  <si>
    <t>* تعريف البنود في الملحق المرفق بنهاية التقرير</t>
  </si>
  <si>
    <t>الإيرادات النفطية</t>
  </si>
  <si>
    <t>الإيرادات الأخرى</t>
  </si>
  <si>
    <t>الإيرادات غير النفطية</t>
  </si>
  <si>
    <t>الإجمالـــــــــــي</t>
  </si>
  <si>
    <t>Oil Revenues</t>
  </si>
  <si>
    <t>Other Revenues</t>
  </si>
  <si>
    <t>Non-oil Revenues</t>
  </si>
  <si>
    <t xml:space="preserve">Total </t>
  </si>
  <si>
    <t xml:space="preserve"> تعويضات العاملين</t>
  </si>
  <si>
    <t xml:space="preserve">استخدام السلع والخدمات </t>
  </si>
  <si>
    <t>نفقات التمويل</t>
  </si>
  <si>
    <t>الإعانات</t>
  </si>
  <si>
    <t>المنح</t>
  </si>
  <si>
    <t>المنافع الاجتماعية</t>
  </si>
  <si>
    <t>مصروفات أخرى</t>
  </si>
  <si>
    <r>
      <t xml:space="preserve">الأصول غير المالية </t>
    </r>
    <r>
      <rPr>
        <sz val="10"/>
        <color rgb="FFA39D87"/>
        <rFont val="DIN Next LT Arabic"/>
        <family val="2"/>
      </rPr>
      <t>(رأسمالي)</t>
    </r>
  </si>
  <si>
    <t>اسم القطاع</t>
  </si>
  <si>
    <t>المصروفات*</t>
  </si>
  <si>
    <t>الإيرادات*</t>
  </si>
  <si>
    <t>(مليون ريال)</t>
  </si>
  <si>
    <t>Revenues</t>
  </si>
  <si>
    <t>Expenditures</t>
  </si>
  <si>
    <t>اعتماد الميزانية للقطاعات والمنصرف الفعلي</t>
  </si>
  <si>
    <t>Sector</t>
  </si>
  <si>
    <t>Public Administration</t>
  </si>
  <si>
    <t xml:space="preserve">Military </t>
  </si>
  <si>
    <t>Security and Regional Administration</t>
  </si>
  <si>
    <t>Municipal Services</t>
  </si>
  <si>
    <t>Education</t>
  </si>
  <si>
    <t>Health &amp; Social Development</t>
  </si>
  <si>
    <t>Economic Resources</t>
  </si>
  <si>
    <t>Infrastructure and Transportation</t>
  </si>
  <si>
    <t>General Items</t>
  </si>
  <si>
    <t>الإدارة العامة</t>
  </si>
  <si>
    <t>العسكري</t>
  </si>
  <si>
    <t>الأمن والمناطق الإدارية</t>
  </si>
  <si>
    <t>الخدمات البلدية</t>
  </si>
  <si>
    <t>التعليم</t>
  </si>
  <si>
    <t>الصحة والتنمية الاجتماعية</t>
  </si>
  <si>
    <t>الموارد الاقتصادية</t>
  </si>
  <si>
    <t>البنود العامة</t>
  </si>
  <si>
    <t>التجهيزات الأساسية والنقل</t>
  </si>
  <si>
    <t>Item</t>
  </si>
  <si>
    <t>التمويل</t>
  </si>
  <si>
    <t>Financing Sources</t>
  </si>
  <si>
    <t>Government Reserves</t>
  </si>
  <si>
    <t>Total Financing</t>
  </si>
  <si>
    <t>من الاحتياطيات الحكومية</t>
  </si>
  <si>
    <t>إجمالي التمويل</t>
  </si>
  <si>
    <t>الدين العام</t>
  </si>
  <si>
    <t>الدين الداخلي</t>
  </si>
  <si>
    <t>الدين الخارجي</t>
  </si>
  <si>
    <t>الرصيد أول الفترة</t>
  </si>
  <si>
    <t xml:space="preserve">الإصدارات أو الاقتراض </t>
  </si>
  <si>
    <t xml:space="preserve">سداد أصل الدين </t>
  </si>
  <si>
    <t>إطفاء سندات حكومية</t>
  </si>
  <si>
    <t xml:space="preserve">الرصيد آخر الفترة </t>
  </si>
  <si>
    <t>Public Debt</t>
  </si>
  <si>
    <t>الديــــن العــــام</t>
  </si>
  <si>
    <t>Beginning of Period Balance</t>
  </si>
  <si>
    <t>Issuances or Borrowings</t>
  </si>
  <si>
    <t>Principal Repayment</t>
  </si>
  <si>
    <t>Amortization of Government Bonds</t>
  </si>
  <si>
    <t>End of Period Balance</t>
  </si>
  <si>
    <t>Domestic Debt</t>
  </si>
  <si>
    <t>External Debt</t>
  </si>
  <si>
    <t>العنوان</t>
  </si>
  <si>
    <t>Subject</t>
  </si>
  <si>
    <t>الإجمالي</t>
  </si>
  <si>
    <t>الضرائب على الدخل والأرباح والمكاسب الرأسمالية</t>
  </si>
  <si>
    <t>الضرائب على السلع والخدمات</t>
  </si>
  <si>
    <t>الضرائب على التجارة والمعاملات الدولية</t>
  </si>
  <si>
    <t xml:space="preserve">ضرائب أخرى </t>
  </si>
  <si>
    <t>الملخص التنفيذي</t>
  </si>
  <si>
    <t>Q1</t>
  </si>
  <si>
    <t xml:space="preserve"> استخدام السلع والخدمات</t>
  </si>
  <si>
    <t xml:space="preserve"> نفقات التمويل</t>
  </si>
  <si>
    <t xml:space="preserve"> الإعانات</t>
  </si>
  <si>
    <t xml:space="preserve"> المنح</t>
  </si>
  <si>
    <t xml:space="preserve"> المنافع الاجتماعية</t>
  </si>
  <si>
    <t xml:space="preserve"> مصروفات أخرى</t>
  </si>
  <si>
    <r>
      <t xml:space="preserve"> الأصول غير المالية </t>
    </r>
    <r>
      <rPr>
        <sz val="12"/>
        <color rgb="FFA39D87"/>
        <rFont val="DIN Next LT Arabic"/>
        <family val="2"/>
      </rPr>
      <t>(رأسمالي)</t>
    </r>
  </si>
  <si>
    <t>نسبة المنصرف من إجمالي المعتمد</t>
  </si>
  <si>
    <t>نسبة التغير للمنصرف الفعلي حتى الربع الحالي مقارنة بالفترة المماثلة من العام السابق</t>
  </si>
  <si>
    <t>Change  %</t>
  </si>
  <si>
    <t>As % of total budget</t>
  </si>
  <si>
    <t>مقارنة بالفترة المماثلة من العام السابق</t>
  </si>
  <si>
    <t xml:space="preserve"> مقارنة بالفترة المماثلة من العام السابق</t>
  </si>
  <si>
    <t>المنصرف للربع الأول 2022م</t>
  </si>
  <si>
    <t>%</t>
  </si>
  <si>
    <t xml:space="preserve">Change </t>
  </si>
  <si>
    <t>Change</t>
  </si>
  <si>
    <r>
      <t xml:space="preserve">Non-financial Assets </t>
    </r>
    <r>
      <rPr>
        <sz val="12"/>
        <color rgb="FFA39D87"/>
        <rFont val="DIN Next LT Arabic"/>
        <family val="2"/>
      </rPr>
      <t>(CAPEX)</t>
    </r>
  </si>
  <si>
    <t xml:space="preserve">الضرائب على الدخل والأرباح والمكاسب الرأسمالية </t>
  </si>
  <si>
    <t xml:space="preserve">Appendix on the Definition </t>
  </si>
  <si>
    <t>ملحق تعريف البنود</t>
  </si>
  <si>
    <t>البند</t>
  </si>
  <si>
    <t>مكوناته</t>
  </si>
  <si>
    <t>ضريبة دخل الشركات و المنشآت وضريبة الاستقطاع لغير المقيمين.</t>
  </si>
  <si>
    <t>ضرائب على التجارة والمعاملات (رسوم جمركية)</t>
  </si>
  <si>
    <t>هي رسوم على السلع لأنها تدخل البلد المعني أو على خدمات، لأنها مقدمة من غير مقيمين إلى مقيمين. وقد تفرض هذه الرسوم لأغراض جباية الإيرادات أو لأغراض الحماية، وقد تحدد على أساس معين أو حسب القيمة.</t>
  </si>
  <si>
    <t>ضرائب أخرى</t>
  </si>
  <si>
    <t xml:space="preserve">الضرائب الأخرى المدفوعة من شركات الأعمال فقط (زكاة الشركات والمنشآت) والضرائب غير المصنفة. </t>
  </si>
  <si>
    <t xml:space="preserve">العوائد المتحققة من وحدات  الحكومة العامة الأخرى (منها البنك المركزي السعودي) ومبيعات من قبل منشآت سوقية (الدخل من الإعلانات ورسوم وأجور خدمات الموانئ) والرسوم الإدارية والغرامات والجزاءات والمصادرات. </t>
  </si>
  <si>
    <t xml:space="preserve">تعويضات العاملين </t>
  </si>
  <si>
    <t>هي المكافآت، النقدية أو العينية، المستحقة الدفع للمستخدم مقابل عمل أداه. وإضافة إلى الأجور والرواتب، وتشمل على مساهمات الـتأمينات الاجتماعية، التي تدفعها وحدة من وحدات الحكومة العامة إنابةً عن العاملين بها وتستبعد منها أية تعويضات للعاملين تتعلق بتكوين رأس المال للحساب الذاتي.</t>
  </si>
  <si>
    <t>هي القيمة الكلية لسلع وخدمات اشتراها قطاع الحكومة العامة للاستخدام في العملية الإنتاجية أو اقتناها لإعادة بيعها مطروحاً منها صافي التغيير في المخزونات من تلك السلع والخدمات.</t>
  </si>
  <si>
    <t>هي المبالغ التي يتوجب على الحكومة دفعها للدائن مقابل أصل الدين القائم كسندات الخزانة، والصكوك الحكومية، والقروض، والحسابات المدينة.</t>
  </si>
  <si>
    <t>هي تحويلات جارية تدفعها وحدات حكومية إلى مشروعات إما على أساس أنشطتها الإنتاجية أو على أساس كميات أو قيم السلع أو الخدمات، التي تقوم تلك المشروعات ببيعها أو إنتاجها أو استيرادها. وتدرج ضمنها التحويلات الى الشركات العامة وغيرها.</t>
  </si>
  <si>
    <t>هي تحويلات غير إجبارية نقداً أو عيناً تدفع  لوحدة أخرى من وحدات الحكومة العامة أو من منظمات دولية.</t>
  </si>
  <si>
    <t>هي تحويلات جارية إلى الأسر لتلبية الاحتياجات الناشئة عن أحداث مثل المرض أو البطالة أو التقاعد أو الإسكان أو ظروف أسرية، وقد تؤدى تلك المنافع نقدياً أو عينياً.</t>
  </si>
  <si>
    <t>تشمل جميع المصروفات غير المصنفة في مكان آخر مثل (المصروفات على الممتلكات بخلاف الفائدة-الضرائب-الغرامات- الجزاءات المفروضة من حكومة على أخرى-التحويلات الجارية إلى المؤسسات غير الهادفة للربح التي تخدم الأسر-التحويلات الرأسمالية بخلاف المنح الرأسمالية-أقساط ومطالبات التأمين على غير الحياة).</t>
  </si>
  <si>
    <t>الأصول غير المالية (رأسمالي)</t>
  </si>
  <si>
    <t>هي جميع الأصول الاقتصادية عدا الأصول المالية، وهي ضمناً لا تمثل مطالبات على وحدات أخرى، وهي مستودعات للقيمة شأنها في ذلك شأن الأصول المالية. توفر معظم الأصول غير المالية منافع إما من خلال استخدامها في إنتاج سلع وخدمات أو في شكل دخل ممتلكات.</t>
  </si>
  <si>
    <t xml:space="preserve">ملحق تعريف بنود الإيرادات والمصروفات </t>
  </si>
  <si>
    <t>حسب دليل إحصاءات مالية الحكومة (GFSM 2014)</t>
  </si>
  <si>
    <t>Definition</t>
  </si>
  <si>
    <t>Consists of taxes assessed on the actual or presumed incomes of institutional units.</t>
  </si>
  <si>
    <t>Taxes on Income, Profits, and capital Gains</t>
  </si>
  <si>
    <t>Taxes on Goods and Services</t>
  </si>
  <si>
    <t>Taxes that are payable when goods or services cross the national or customs frontiers of the economic territory, provided from nonresidents to residents. These fees might be imposed for revenue collection or protection purposes and may be determined on a certain criteria or by value.</t>
  </si>
  <si>
    <t>Taxes on International Trade and Transactions (Customs)</t>
  </si>
  <si>
    <t>Other taxes paid by businesses only (corporate Zakat) and unidentified taxes.</t>
  </si>
  <si>
    <t>Other Taxes</t>
  </si>
  <si>
    <t>Revenues from other public government unites (including Saudi Arabian Monetary Agency) and sales performed by other entities (income from advertising and fees from port services), administrative fees, fines, penalties and confiscations.</t>
  </si>
  <si>
    <t>Social benefits is the remuneration, in cash or in kind payable in return for work performed by an employee including social security contributions that are payable by the government unit on on behalf of its employees –excluding any compensation for employees related to the formation of capital for personal accounts.</t>
  </si>
  <si>
    <t>Total value of goods and services purchased by the general government sector to be used in production or for resale, minus the net change in inventories of those goods and services.</t>
  </si>
  <si>
    <t>The amount that the government shall pay to the creditor against the principal of the outstanding debt such as treasury bonds, Sukuk, loans and receivables.</t>
  </si>
  <si>
    <t>Current transfers paid by government units to projects either in return of their production activates or on the basis of quantities or values of the goods or services they produce, sell, or import, including transfers to public companies.</t>
  </si>
  <si>
    <t>Non-mandatory transfers in cash or goods payable to other government units or international organizations.</t>
  </si>
  <si>
    <t>Grants</t>
  </si>
  <si>
    <t>Current transfers receivable by households intended to provide for the needs that arise from events such as sickness, unemployment, retirement, housing or family conditions. They could be in cash or in kind.</t>
  </si>
  <si>
    <t>All expenses not classified elsewhere including, expenditure on property other than interest, taxes, fines, sanctions imposed by government, current transfers to non-profit institutions, capital transfers other than capital grants, and non-life insurance premiums and claims.</t>
  </si>
  <si>
    <t>All economic assets other than financial assets, which implicitly do not represent claims on other units. Most non- financial assets provide benefits either through their use in the production of goods and services or in the form of property income.</t>
  </si>
  <si>
    <t>Non-Financial Assets (CAPEX)</t>
  </si>
  <si>
    <t xml:space="preserve">الميزانية العامة للدولة 
</t>
  </si>
  <si>
    <t>Taxes on Income, Profit and Capital Gains</t>
  </si>
  <si>
    <t>Taxes on International Trade and Transactions</t>
  </si>
  <si>
    <t>ضرائب السلع أو مزاولة أنشطة معينة (ضريبة القيمة المضافة والضريبة الانتقائية والمقابل المالي على الوافدين).</t>
  </si>
  <si>
    <t>taxes on the production, activities (Excise Tax, VAT and Expat Levy).</t>
  </si>
  <si>
    <t>مقدمة</t>
  </si>
  <si>
    <t>INTRODUCTION</t>
  </si>
  <si>
    <t>فائض/(عجز) الفترة</t>
  </si>
  <si>
    <t>(الفائض/ (العجز</t>
  </si>
  <si>
    <t xml:space="preserve">This quarterly report is published by the Ministry of Finance (MoF) to provide detailed fiscal data covering performance during the specified quarter including revenues, expenditures, it’s funding sources and the change in public debt. Through the periodical publication of this report, budget deficit, MoF seeks to enhance transparency in accordance with financial disclosure standards. 
It should be noted that fiscal accounts as presented in this report are based on cash basis of accounting and are classified according to the Government Finance Statistics Manual (GFSM 2014), published by the International Monetary Fund (IMF). A glossary section is provided at the end of this report. </t>
  </si>
  <si>
    <t>Summary of Q1 Performance</t>
  </si>
  <si>
    <r>
      <t xml:space="preserve">تم إعداد هذا التقرير الربع سنوي من قبل وزارة المالية، ويحتوي على بيانات تفصيلية لحركة الإيرادات والمصروفات خلال الربع المحدد بالتقرير، إضافة إلى الفائض (أو العجز) المحقق وآلية تمويله والدين العام. وتسعى وزارة </t>
    </r>
    <r>
      <rPr>
        <sz val="10"/>
        <color theme="1" tint="0.34998626667073579"/>
        <rFont val="DIN Next LT Arabic"/>
        <family val="2"/>
      </rPr>
      <t>المالية من خلال نشر هذا التقرير - بشكل دوري - إلى إعطاء مزيد من الشفافية حول أداء المالية العامة وفق معايير الإفصاح المالي. كما تجدر الإشارة إلى أن إعداد الميزانية العامة للدولة يتم على الأساس المحاسبي النقدي، مع العلم أن البيانات المالية الواردة في التقرير مبوبة حسب دليل إحصاءات مالية الحكومة (GFSM 2014)،</t>
    </r>
    <r>
      <rPr>
        <sz val="10"/>
        <color rgb="FF575757"/>
        <rFont val="DIN Next LT Arabic"/>
        <family val="2"/>
      </rPr>
      <t xml:space="preserve"> الذي يُصدره صندوق النقد الدولي كتصنيف عالمي موحد. كما يتضمن التقرير قائمة بالمصطلحات وشروحاتها.</t>
    </r>
  </si>
  <si>
    <t>Spending Until Q1
2022</t>
  </si>
  <si>
    <t>Surplus/(Deficit)</t>
  </si>
  <si>
    <t xml:space="preserve">The Definition of revenues and Expenses </t>
  </si>
  <si>
    <t>as Outlined in IMF (GFSM 2014)</t>
  </si>
  <si>
    <t>التمويـــل</t>
  </si>
  <si>
    <t>Financing</t>
  </si>
  <si>
    <t>2023م</t>
  </si>
  <si>
    <t>Q1 2023</t>
  </si>
  <si>
    <t>Quarterly Budget Performance Report of FY 2023 Q1 (1444/1445 H)</t>
  </si>
  <si>
    <t>Actual expenditures in Q1 of FY 2023</t>
  </si>
  <si>
    <t xml:space="preserve">المصروفات الفعلية للربع الأول من السنة المالية 1444/ 1445هـ (2023م) </t>
  </si>
  <si>
    <t>Actual expenditures in Q1 of FY 2023 Vs. Q1 of FY 2022</t>
  </si>
  <si>
    <t>للربع الأول مـن السنة المالية 1444 /1445هـ (2023م) بالمقارنة مع العام السابق</t>
  </si>
  <si>
    <t>الميزانية المعتمدة 2023م</t>
  </si>
  <si>
    <t>Budget
2023</t>
  </si>
  <si>
    <t>المنصرف للربع الأول 2023م</t>
  </si>
  <si>
    <t>Spending Until Q1
2023</t>
  </si>
  <si>
    <r>
      <t xml:space="preserve">أداء الميزانية العامة للدولة للربع الأول من السنة المالية الحالية </t>
    </r>
    <r>
      <rPr>
        <sz val="11"/>
        <color rgb="FF898989"/>
        <rFont val="DIN Next LT Arabic"/>
        <family val="2"/>
      </rPr>
      <t xml:space="preserve">1444/ 1445هـ (2023م) </t>
    </r>
  </si>
  <si>
    <t xml:space="preserve">رصيد الاحتياطي العام للدولة والحساب الجاري </t>
  </si>
  <si>
    <t xml:space="preserve">Government Reserve and Current Account </t>
  </si>
  <si>
    <t>رصيد الاحتياطي العام للدولة</t>
  </si>
  <si>
    <t>Government Reserve</t>
  </si>
  <si>
    <t xml:space="preserve">الرصيد اخر الفترة </t>
  </si>
  <si>
    <r>
      <t xml:space="preserve">الميزانيـــــة العامـــــة للدولــــــة
</t>
    </r>
    <r>
      <rPr>
        <sz val="14"/>
        <color rgb="FF817A65"/>
        <rFont val="DIN Next LT Arabic"/>
        <family val="2"/>
      </rPr>
      <t>للسنة المالية 1446/1445هـ (2024م)</t>
    </r>
  </si>
  <si>
    <r>
      <t xml:space="preserve">الملخص التنفيذي لأداء الميزانيـــــة العامـــــة للدولــــــة
</t>
    </r>
    <r>
      <rPr>
        <sz val="14"/>
        <color rgb="FF817A65"/>
        <rFont val="DIN Next LT Arabic"/>
        <family val="2"/>
      </rPr>
      <t>للربع الأول من السنة المالية 1446/1445هـ (2024م)</t>
    </r>
  </si>
  <si>
    <r>
      <t xml:space="preserve">رصيد الاحتياطي العام للدولة والحساب الجاري 
</t>
    </r>
    <r>
      <rPr>
        <sz val="14"/>
        <color rgb="FF817A65"/>
        <rFont val="DIN Next LT Arabic"/>
        <family val="2"/>
      </rPr>
      <t>للربع الأول من السنة المالية 1446/1445هـ (2024م)</t>
    </r>
  </si>
  <si>
    <r>
      <t xml:space="preserve">The Government Budget 
</t>
    </r>
    <r>
      <rPr>
        <sz val="14"/>
        <color rgb="FF817A65"/>
        <rFont val="DIN Next LT Arabic"/>
        <family val="2"/>
      </rPr>
      <t>For FY 2024</t>
    </r>
  </si>
  <si>
    <r>
      <t xml:space="preserve">Government Reserve and Current Account 
</t>
    </r>
    <r>
      <rPr>
        <sz val="14"/>
        <color rgb="FF817A65"/>
        <rFont val="DIN Next LT Arabic"/>
        <family val="2"/>
      </rPr>
      <t>in Q1 of FY 2024</t>
    </r>
  </si>
  <si>
    <t>ميزانية
السنة المالية 1446/1445هـ
(2024م)</t>
  </si>
  <si>
    <t>The Government Budget for FY 2024</t>
  </si>
  <si>
    <r>
      <t xml:space="preserve">أداء الميزانية العامة للدولة للربع الأول من السنة المالية الحالية </t>
    </r>
    <r>
      <rPr>
        <sz val="11"/>
        <color rgb="FF898989"/>
        <rFont val="DIN Next LT Arabic"/>
        <family val="2"/>
      </rPr>
      <t>1445/ 1446هـ (2024م)</t>
    </r>
  </si>
  <si>
    <t>Quarterly Budget Performance Report of FY 2024 Q1 (1445/1446 H)</t>
  </si>
  <si>
    <t>النتائج الفعلية لأداء الميزانية للربع الأول من السنة المالية 1445/ 1446هـ (2024م)</t>
  </si>
  <si>
    <t>Actual performance in Q1 of FY 2024</t>
  </si>
  <si>
    <r>
      <rPr>
        <b/>
        <sz val="12"/>
        <color rgb="FFB5A583"/>
        <rFont val="DIN Next LT Arabic"/>
        <family val="2"/>
      </rPr>
      <t>FY 2024</t>
    </r>
    <r>
      <rPr>
        <sz val="12"/>
        <color rgb="FF028992"/>
        <rFont val="DIN Next LT Arabic"/>
        <family val="2"/>
      </rPr>
      <t xml:space="preserve">
Budget</t>
    </r>
  </si>
  <si>
    <t xml:space="preserve">أداء الميزانية العامة للدولة للربع الأول من السنة المالية الحالية 1445/ 1446هـ (2024م) </t>
  </si>
  <si>
    <t>Actual revenues in Q1 of FY 2024 Vs. Q1 of FY 2023</t>
  </si>
  <si>
    <t>الإيرادات الفعلية للربع الأول من السنة المالية 1445/ 1446هـ (2024م)</t>
  </si>
  <si>
    <r>
      <t>الإيرادات الفعلية للربع الأول من السنة المالية</t>
    </r>
    <r>
      <rPr>
        <b/>
        <sz val="16"/>
        <color rgb="FFFF0000"/>
        <rFont val="DIN Next LT Arabic"/>
        <family val="2"/>
      </rPr>
      <t xml:space="preserve"> </t>
    </r>
    <r>
      <rPr>
        <b/>
        <sz val="16"/>
        <color rgb="FF3BA97C"/>
        <rFont val="DIN Next LT Arabic"/>
        <family val="2"/>
      </rPr>
      <t xml:space="preserve">1445/ 1446هـ (2024م) </t>
    </r>
  </si>
  <si>
    <r>
      <t>Actual revenues in Q1 of FY</t>
    </r>
    <r>
      <rPr>
        <b/>
        <sz val="16"/>
        <color rgb="FF3BA97C"/>
        <rFont val="DIN Next LT Arabic"/>
        <family val="2"/>
      </rPr>
      <t xml:space="preserve"> 2024</t>
    </r>
  </si>
  <si>
    <t>Budget Financing in Q1 of FY 2024</t>
  </si>
  <si>
    <t>نتائج الفائض/(العجز) ومصادر التمويـــل للربع الأول للسنة المالية 1445 / 1446هـ  (2024م)</t>
  </si>
  <si>
    <t>Quarterly Budget Performance Report of FY 2024 Q1 (  1445/ 1446 H)</t>
  </si>
  <si>
    <t xml:space="preserve">أداء الميزانية العامة للدولة للربع الأول من السنة المالية الحالية   1445/  1446هـ (2024م) </t>
  </si>
  <si>
    <t>Public debt in Q1 of FY 2024</t>
  </si>
  <si>
    <t>الدين العام للربع الأول للسنة المالية   1445/  1446هـ (2024م)</t>
  </si>
  <si>
    <t>للربع الأول من السنة المالية 1445/ 1446هـ (2024م)</t>
  </si>
  <si>
    <t>in Q1 of FY 2024</t>
  </si>
  <si>
    <t>Current Account of FY 2024</t>
  </si>
  <si>
    <t>الحساب الجاري للسنة المالية 2024م</t>
  </si>
  <si>
    <t xml:space="preserve">أداء الميزانية العامة للدولة للربع الاول من السنة المالية الحالية 1445/ 1446هـ (2024م) </t>
  </si>
  <si>
    <t xml:space="preserve">من الدين </t>
  </si>
  <si>
    <t xml:space="preserve">from Borrowing </t>
  </si>
  <si>
    <t>للسنة المالية 1446/ 1447هـ (2025م)</t>
  </si>
  <si>
    <r>
      <rPr>
        <b/>
        <sz val="12"/>
        <color rgb="FFB5A583"/>
        <rFont val="DIN Next LT Arabic"/>
        <family val="2"/>
      </rPr>
      <t>FY 2024</t>
    </r>
    <r>
      <rPr>
        <sz val="12"/>
        <color rgb="FF028992"/>
        <rFont val="DIN Next LT Arabic"/>
        <family val="2"/>
      </rPr>
      <t xml:space="preserve">
Actual</t>
    </r>
  </si>
  <si>
    <r>
      <rPr>
        <b/>
        <sz val="12"/>
        <color rgb="FFB5A583"/>
        <rFont val="DIN Next LT Arabic"/>
        <family val="2"/>
      </rPr>
      <t>FY 2025</t>
    </r>
    <r>
      <rPr>
        <sz val="12"/>
        <color rgb="FF028992"/>
        <rFont val="DIN Next LT Arabic"/>
        <family val="2"/>
      </rPr>
      <t xml:space="preserve">
Budget</t>
    </r>
  </si>
  <si>
    <t>النتائج الفعلية لميزانية
السنة المالية 1446/1445هـ
(2024م)</t>
  </si>
  <si>
    <t>ميزانية
السنة المالية 1447/1446هـ
(2025م)</t>
  </si>
  <si>
    <t>2025م</t>
  </si>
  <si>
    <t>الميزانية المعتمدة 2025م</t>
  </si>
  <si>
    <t>Budget
2025</t>
  </si>
  <si>
    <t>The Government Budget for FY 2025</t>
  </si>
  <si>
    <r>
      <t xml:space="preserve">الميزانيـــــة العامـــــة للدولــــــة
</t>
    </r>
    <r>
      <rPr>
        <sz val="14"/>
        <color rgb="FF817A65"/>
        <rFont val="DIN Next LT Arabic"/>
        <family val="2"/>
      </rPr>
      <t>للسنة المالية 1447/1446هـ (2025م)</t>
    </r>
  </si>
  <si>
    <t>Introduction</t>
  </si>
  <si>
    <r>
      <t xml:space="preserve">The Government Budget 
</t>
    </r>
    <r>
      <rPr>
        <sz val="14"/>
        <color rgb="FF817A65"/>
        <rFont val="DIN Next LT Arabic"/>
        <family val="2"/>
      </rPr>
      <t>For FY 2025</t>
    </r>
  </si>
  <si>
    <t>The Budget Approval of Sectors and Actual Expenditure</t>
  </si>
  <si>
    <t xml:space="preserve"> Closing Balance</t>
  </si>
  <si>
    <t xml:space="preserve">الحساب الجاري </t>
  </si>
  <si>
    <t>Current Account</t>
  </si>
  <si>
    <t xml:space="preserve"> Opening Balance</t>
  </si>
  <si>
    <t>Taxes on the goods or specific activities, and Excise Tax (petroleum products fees and tobacco taxes).</t>
  </si>
  <si>
    <t>The remuneration, in cash or in kind payable in return for work performed by an employee including social security contributions that are payable by the government unit on on behalf of its employees –excluding any compensation for employees related to the formation of capital for personal accounts.</t>
  </si>
  <si>
    <t>Current transfers receivable by households intended to the needs that arise from events such as sickness, unemployment, retirement, housing or family conditions. They could be in cash or in kind.</t>
  </si>
  <si>
    <t>The Definition of revenues and Expenditures</t>
  </si>
  <si>
    <t>*تم تقريب الأرقام إلى اقرب فاصلة عشرية</t>
  </si>
  <si>
    <t>* Figures are rounded up to the nearest decimal point</t>
  </si>
  <si>
    <r>
      <t xml:space="preserve">Non-financial Assets </t>
    </r>
    <r>
      <rPr>
        <sz val="10"/>
        <color rgb="FFA39D87"/>
        <rFont val="DIN Next LT Arabic"/>
        <family val="2"/>
      </rPr>
      <t>(CAPEX)</t>
    </r>
  </si>
  <si>
    <t>**تم تقريب الأرقام إلى اقرب فاصلة عشرية</t>
  </si>
  <si>
    <t>** Figures are rounded up to the nearest decimal point</t>
  </si>
  <si>
    <t>Q2</t>
  </si>
  <si>
    <t>(Deficit)</t>
  </si>
  <si>
    <t>(العجز)</t>
  </si>
  <si>
    <r>
      <t xml:space="preserve">الملخص التنفيذي لأداء الميزانيـــــة العامـــــة للدولــــــة
</t>
    </r>
    <r>
      <rPr>
        <sz val="14"/>
        <color rgb="FF817A65"/>
        <rFont val="DIN Next LT Arabic"/>
        <family val="2"/>
      </rPr>
      <t>حتى الربع الثالث من السنة المالية 1447/1446هـ (2025م)</t>
    </r>
  </si>
  <si>
    <r>
      <t xml:space="preserve">Executive Summary of The Budget
</t>
    </r>
    <r>
      <rPr>
        <sz val="14"/>
        <color rgb="FF817A65"/>
        <rFont val="DIN Next LT Arabic"/>
        <family val="2"/>
      </rPr>
      <t>Performance Report until Q3 of FY 2025</t>
    </r>
  </si>
  <si>
    <r>
      <t xml:space="preserve">رصيد الاحتياطي العام للدولة والحساب الجاري 
</t>
    </r>
    <r>
      <rPr>
        <sz val="14"/>
        <color rgb="FF817A65"/>
        <rFont val="DIN Next LT Arabic"/>
        <family val="2"/>
      </rPr>
      <t>حتى نهاية الربع الثالث من السنة المالية 1447/1446هـ (2025م)</t>
    </r>
  </si>
  <si>
    <r>
      <t xml:space="preserve">Government Reserve and Current Account 
</t>
    </r>
    <r>
      <rPr>
        <sz val="14"/>
        <color rgb="FF817A65"/>
        <rFont val="DIN Next LT Arabic"/>
        <family val="2"/>
      </rPr>
      <t>Until Q3 of FY 2025</t>
    </r>
  </si>
  <si>
    <t>النتائج الفعلية لأداء الميزانية للربع الثالث من السنة المالية 1446/ 1447هـ (2025م)</t>
  </si>
  <si>
    <t>Actual performance in Q3 of FY 2025</t>
  </si>
  <si>
    <r>
      <t xml:space="preserve">أداء الميزانية العامة للدولة للربع الثالث من السنة المالية الحالية </t>
    </r>
    <r>
      <rPr>
        <sz val="11"/>
        <color rgb="FF898989"/>
        <rFont val="DIN Next LT Arabic"/>
        <family val="2"/>
      </rPr>
      <t>1446/ 1447هـ (2025م)</t>
    </r>
  </si>
  <si>
    <t>Quarterly Budget Performance Report of FY 2025 Q3 (1446/1447 H)</t>
  </si>
  <si>
    <t>النتائج الفعلية لأداء الميزانية حتى الربع الثالث من السنة المالية 1446/ 1447هـ (2025م)</t>
  </si>
  <si>
    <t>Actual performance until Q3 of FY 2025</t>
  </si>
  <si>
    <r>
      <t>الإيرادات الفعلية حتى الربع الثالث من السنة المالية</t>
    </r>
    <r>
      <rPr>
        <b/>
        <sz val="16"/>
        <color rgb="FFFF0000"/>
        <rFont val="DIN Next LT Arabic"/>
        <family val="2"/>
      </rPr>
      <t xml:space="preserve"> </t>
    </r>
    <r>
      <rPr>
        <b/>
        <sz val="16"/>
        <color rgb="FF3BA97C"/>
        <rFont val="DIN Next LT Arabic"/>
        <family val="2"/>
      </rPr>
      <t xml:space="preserve">1446/ 1447هـ (2025م) </t>
    </r>
  </si>
  <si>
    <t>Actual Revenues until Q3 of FY 2025</t>
  </si>
  <si>
    <t>الإيرادات الفعلية للربع الثالث من السنة المالية 1446/ 1447هـ (2025م)</t>
  </si>
  <si>
    <t>الإيرادات الفعلية حتى الربع الثالث من السنة المالية 1446/ 1447هـ (2025م)</t>
  </si>
  <si>
    <t xml:space="preserve">المصروفات الفعلية حتى الربع الثالث من السنة المالية 1446/ 1447هـ (2025م) </t>
  </si>
  <si>
    <t>Actual Expenditures until Q3 of FY 2025</t>
  </si>
  <si>
    <t xml:space="preserve">المصروفات الفعلية للربع الثالث من السنة المالية 1446/ 1447هـ (2025م) </t>
  </si>
  <si>
    <t>Actual Expenditures in Q3 of FY 2025 Vs. Q3 of FY 2024</t>
  </si>
  <si>
    <t>Actual expenditures until Q3 of FY 2025 Vs. Q3 of FY 2024</t>
  </si>
  <si>
    <t>حتى الربع الثالث مـن السنة المالية 1446 /1447هـ (2025م) بالمقارنة مع الفترة المماثلة من العام السابق</t>
  </si>
  <si>
    <t>until Q3 of FY 2025 Vs. Q3 of FY 2024</t>
  </si>
  <si>
    <t>حتى نهاية الربع الثالث من السنة المالية 1446/ 1447هـ (2025م)</t>
  </si>
  <si>
    <t>Until Q3 of FY 2025</t>
  </si>
  <si>
    <t>حتى نهاية الربع الثالث للسنة المالية   1446/  1447هـ (2025م)</t>
  </si>
  <si>
    <t>Public debt Until Q3 of FY 2025</t>
  </si>
  <si>
    <t>Q3</t>
  </si>
  <si>
    <t>until Q3</t>
  </si>
  <si>
    <t>النفقات</t>
  </si>
  <si>
    <t>العجز</t>
  </si>
  <si>
    <t xml:space="preserve">أداء الميزانية العامة للدولة للربع الثالث من السنة المالية الحالية 1446/ 1447هـ (2025م) </t>
  </si>
  <si>
    <t>Quarterly Budget Performance Report of FY 2025 Q3 (1446/ 1447 H)</t>
  </si>
  <si>
    <t>Quarterly Budget Performance Report of FY 2025 Q3(1446/1447 H)</t>
  </si>
  <si>
    <t xml:space="preserve">أداء الميزانية العامة للدولة للربع الثالث من السنة المالية الحالية   1446/  1447هـ (2025م) </t>
  </si>
  <si>
    <t>Quarterly Budget Performance Report of FY 2025 Q3 (1446/ 1447H)</t>
  </si>
  <si>
    <r>
      <t xml:space="preserve">أداء الميزانية العامة للدولة للربع الثالث من السنة المالية الحالية </t>
    </r>
    <r>
      <rPr>
        <sz val="11"/>
        <color rgb="FF898989"/>
        <rFont val="DIN Next LT Arabic"/>
        <family val="2"/>
      </rPr>
      <t xml:space="preserve">1446/ 1447هـ (2025م) </t>
    </r>
  </si>
  <si>
    <t>Spending Until Q3
2024</t>
  </si>
  <si>
    <t>Spending Until Q3
2025</t>
  </si>
  <si>
    <t>المنصرف حتى الربع الثالث 2024م</t>
  </si>
  <si>
    <t>المنصرف حتى الربع الثالث 2025م</t>
  </si>
  <si>
    <t>Until Q3</t>
  </si>
  <si>
    <r>
      <t>Summary</t>
    </r>
    <r>
      <rPr>
        <b/>
        <sz val="16"/>
        <color rgb="FF3BA97C"/>
        <rFont val="DIN Next LT Arabic"/>
        <family val="2"/>
      </rPr>
      <t xml:space="preserve"> of Q3</t>
    </r>
    <r>
      <rPr>
        <b/>
        <sz val="16"/>
        <color rgb="FF46B179"/>
        <rFont val="DIN Next LT Arabic"/>
        <family val="2"/>
      </rPr>
      <t xml:space="preserve"> Performance</t>
    </r>
  </si>
  <si>
    <t>Actual Revenues until Q3 of FY 2024 Vs. Q3 of FY 2025</t>
  </si>
  <si>
    <r>
      <rPr>
        <b/>
        <sz val="12"/>
        <color rgb="FF028992"/>
        <rFont val="DIN Next LT Arabic"/>
        <family val="2"/>
      </rPr>
      <t>Results of Deficit and Financing Sources</t>
    </r>
    <r>
      <rPr>
        <b/>
        <sz val="12"/>
        <color rgb="FF1E816F"/>
        <rFont val="DIN Next LT Arabic"/>
        <family val="2"/>
      </rPr>
      <t xml:space="preserve">
</t>
    </r>
    <r>
      <rPr>
        <sz val="12"/>
        <color rgb="FF1E816F"/>
        <rFont val="DIN Next LT Arabic"/>
        <family val="2"/>
      </rPr>
      <t>until Q3 of FY 2025</t>
    </r>
  </si>
  <si>
    <t xml:space="preserve"> Borrowing </t>
  </si>
  <si>
    <r>
      <t xml:space="preserve">نتائج العجز ومصادر التمويـــل 
</t>
    </r>
    <r>
      <rPr>
        <sz val="12"/>
        <color rgb="FF1E816F"/>
        <rFont val="DIN Next LT Arabic"/>
        <family val="2"/>
      </rPr>
      <t>حتى الربع الثالث للسنة المالية 1446 / 1447هـ  (2025م)</t>
    </r>
  </si>
  <si>
    <t>(عجز) الفترة</t>
  </si>
  <si>
    <t>Actual Revenues in Q3 of FY 2024 Vs. Q3 of FY 2025</t>
  </si>
  <si>
    <t>Summary until Q3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</si>
</sst>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61" x14ac:knownFonts="1">
    <font>
      <sz val="11"/>
      <color theme="1"/>
      <name val="Calibri"/>
      <family val="2"/>
      <scheme val="minor"/>
    </font>
    <font>
      <sz val="12"/>
      <color rgb="FF028992"/>
      <name val="DIN Next LT Arabic"/>
      <family val="2"/>
    </font>
    <font>
      <b/>
      <sz val="12"/>
      <color rgb="FF028992"/>
      <name val="DIN Next LT Arabic"/>
      <family val="2"/>
    </font>
    <font>
      <sz val="11"/>
      <color rgb="FFB5A583"/>
      <name val="DIN Next LT Arabic"/>
      <family val="2"/>
    </font>
    <font>
      <sz val="12"/>
      <color rgb="FFB5A583"/>
      <name val="DIN Next LT Arabic"/>
      <family val="2"/>
    </font>
    <font>
      <b/>
      <sz val="12"/>
      <color rgb="FFB5A583"/>
      <name val="DIN Next LT Arabic"/>
      <family val="2"/>
    </font>
    <font>
      <b/>
      <sz val="12"/>
      <color theme="0"/>
      <name val="DIN Next LT Arabic"/>
      <family val="2"/>
    </font>
    <font>
      <sz val="10"/>
      <color rgb="FFA39D87"/>
      <name val="DIN Next LT Arabic"/>
      <family val="2"/>
    </font>
    <font>
      <sz val="18"/>
      <color rgb="FF028992"/>
      <name val="DIN Next LT Arabic"/>
      <family val="2"/>
    </font>
    <font>
      <b/>
      <sz val="14"/>
      <color theme="0"/>
      <name val="DIN Next LT Arabic"/>
      <family val="2"/>
    </font>
    <font>
      <sz val="14"/>
      <color rgb="FF817A65"/>
      <name val="DIN Next LT Arabic"/>
      <family val="2"/>
    </font>
    <font>
      <b/>
      <sz val="14"/>
      <color rgb="FF817A65"/>
      <name val="DIN Next LT Arabic"/>
      <family val="2"/>
    </font>
    <font>
      <sz val="11"/>
      <color theme="1"/>
      <name val="Calibri"/>
      <family val="2"/>
      <scheme val="minor"/>
    </font>
    <font>
      <b/>
      <sz val="14"/>
      <color rgb="FFFFFFFF"/>
      <name val="DIN Next LT Arabic"/>
      <family val="2"/>
    </font>
    <font>
      <sz val="14"/>
      <color theme="1"/>
      <name val="Calibri"/>
      <family val="2"/>
      <scheme val="minor"/>
    </font>
    <font>
      <sz val="12"/>
      <color rgb="FF898989"/>
      <name val="DIN Next LT Arabic"/>
      <family val="2"/>
    </font>
    <font>
      <sz val="11"/>
      <color rgb="FF898989"/>
      <name val="DIN Next LT Arabic"/>
      <family val="2"/>
    </font>
    <font>
      <sz val="12"/>
      <color rgb="FFA39D87"/>
      <name val="DIN Next LT Arabic"/>
      <family val="2"/>
    </font>
    <font>
      <sz val="11"/>
      <color rgb="FFFF0000"/>
      <name val="Calibri"/>
      <family val="2"/>
      <scheme val="minor"/>
    </font>
    <font>
      <b/>
      <sz val="12"/>
      <color theme="9"/>
      <name val="DIN Next LT Arabic"/>
      <family val="2"/>
    </font>
    <font>
      <b/>
      <sz val="16"/>
      <color rgb="FFB5A583"/>
      <name val="DIN Next LT Arabic"/>
      <family val="2"/>
    </font>
    <font>
      <sz val="16"/>
      <color rgb="FF028992"/>
      <name val="DIN Next LT Arabic"/>
      <family val="2"/>
    </font>
    <font>
      <b/>
      <sz val="16"/>
      <color rgb="FF028992"/>
      <name val="DIN Next LT Arabic"/>
      <family val="2"/>
    </font>
    <font>
      <b/>
      <sz val="16"/>
      <color theme="1"/>
      <name val="Calibri"/>
      <family val="2"/>
      <scheme val="minor"/>
    </font>
    <font>
      <b/>
      <sz val="16"/>
      <color rgb="FF46B179"/>
      <name val="DIN Next LT Arabic"/>
      <family val="2"/>
    </font>
    <font>
      <sz val="16"/>
      <color theme="1"/>
      <name val="Calibri"/>
      <family val="2"/>
      <scheme val="minor"/>
    </font>
    <font>
      <sz val="16"/>
      <color rgb="FF46B179"/>
      <name val="DIN Next LT Arabic"/>
      <family val="2"/>
    </font>
    <font>
      <sz val="16"/>
      <color rgb="FFB5A583"/>
      <name val="DIN Next LT Arabic"/>
      <family val="2"/>
    </font>
    <font>
      <b/>
      <sz val="16"/>
      <color rgb="FFA39D87"/>
      <name val="DIN Next LT Arabic"/>
      <family val="2"/>
    </font>
    <font>
      <b/>
      <sz val="16"/>
      <color rgb="FFFFFFFF"/>
      <name val="DIN Next LT Arabic"/>
      <family val="2"/>
    </font>
    <font>
      <b/>
      <sz val="16"/>
      <color theme="0"/>
      <name val="DIN Next LT Arabic"/>
      <family val="2"/>
    </font>
    <font>
      <b/>
      <sz val="12"/>
      <color rgb="FFFFFFFF"/>
      <name val="DIN Next LT Arabic"/>
      <family val="2"/>
    </font>
    <font>
      <sz val="14"/>
      <color rgb="FF028992"/>
      <name val="DIN Next LT Arabic"/>
      <family val="2"/>
    </font>
    <font>
      <u/>
      <sz val="11"/>
      <color theme="10"/>
      <name val="Calibri"/>
      <family val="2"/>
      <scheme val="minor"/>
    </font>
    <font>
      <sz val="11"/>
      <color rgb="FF028992"/>
      <name val="Calibri"/>
      <family val="2"/>
      <scheme val="minor"/>
    </font>
    <font>
      <sz val="24"/>
      <color rgb="FF028992"/>
      <name val="DIN Next LT Arabic"/>
      <family val="2"/>
    </font>
    <font>
      <sz val="10.5"/>
      <color rgb="FF000000"/>
      <name val="DIN Next LT Arabic"/>
      <family val="2"/>
    </font>
    <font>
      <b/>
      <sz val="10.5"/>
      <color rgb="FF028992"/>
      <name val="DIN Next LT Arabic"/>
      <family val="2"/>
    </font>
    <font>
      <b/>
      <sz val="12"/>
      <color rgb="FF1E816F"/>
      <name val="DIN Next LT Arabic"/>
      <family val="2"/>
    </font>
    <font>
      <b/>
      <sz val="12"/>
      <color rgb="FF1E816F"/>
      <name val="Calibri"/>
      <family val="2"/>
      <scheme val="minor"/>
    </font>
    <font>
      <b/>
      <sz val="11"/>
      <color rgb="FF1E816F"/>
      <name val="DIN Next LT Arabic"/>
      <family val="2"/>
    </font>
    <font>
      <sz val="11"/>
      <color rgb="FFECEDEB"/>
      <name val="Calibri"/>
      <family val="2"/>
      <scheme val="minor"/>
    </font>
    <font>
      <sz val="10"/>
      <color rgb="FF575757"/>
      <name val="DIN Next LT Arabic"/>
      <family val="2"/>
    </font>
    <font>
      <b/>
      <sz val="16"/>
      <color rgb="FF1E816F"/>
      <name val="DIN Next LT Arabic"/>
      <family val="2"/>
    </font>
    <font>
      <sz val="10"/>
      <color theme="1" tint="0.34998626667073579"/>
      <name val="DIN Next LT Arabic"/>
      <family val="2"/>
    </font>
    <font>
      <sz val="16"/>
      <color rgb="FF1E816F"/>
      <name val="DIN Next LT Arabic"/>
      <family val="2"/>
    </font>
    <font>
      <b/>
      <sz val="12"/>
      <color rgb="FFA39D87"/>
      <name val="DIN Next LT Arabic"/>
      <family val="2"/>
    </font>
    <font>
      <b/>
      <sz val="12"/>
      <color rgb="FFFF0000"/>
      <name val="DIN Next LT Arabic"/>
      <family val="2"/>
    </font>
    <font>
      <b/>
      <sz val="14"/>
      <color rgb="FF028992"/>
      <name val="DIN Next LT Arabic"/>
      <family val="2"/>
    </font>
    <font>
      <b/>
      <sz val="11"/>
      <color theme="1"/>
      <name val="Calibri"/>
      <family val="2"/>
      <scheme val="minor"/>
    </font>
    <font>
      <b/>
      <sz val="16"/>
      <color rgb="FFFF0000"/>
      <name val="DIN Next LT Arabic"/>
      <family val="2"/>
    </font>
    <font>
      <b/>
      <sz val="16"/>
      <color rgb="FF3BA97C"/>
      <name val="DIN Next LT Arabic"/>
      <family val="2"/>
    </font>
    <font>
      <sz val="11"/>
      <color theme="1"/>
      <name val="Calibri"/>
      <family val="2"/>
      <charset val="178"/>
      <scheme val="minor"/>
    </font>
    <font>
      <b/>
      <sz val="18"/>
      <color rgb="FF028992"/>
      <name val="DIN Next LT Arabic"/>
      <family val="2"/>
    </font>
    <font>
      <sz val="12"/>
      <color rgb="FF1E816F"/>
      <name val="DIN Next LT Arabic"/>
      <family val="2"/>
    </font>
    <font>
      <b/>
      <sz val="11"/>
      <color rgb="FF028992"/>
      <name val="DIN Next LT Arabic"/>
      <family val="2"/>
    </font>
    <font>
      <sz val="16"/>
      <color rgb="FFFF0000"/>
      <name val="Calibri"/>
      <family val="2"/>
      <scheme val="minor"/>
    </font>
    <font>
      <b/>
      <sz val="11"/>
      <color rgb="FFFF0000"/>
      <name val="Calibri"/>
      <family val="2"/>
      <scheme val="minor"/>
    </font>
    <font>
      <strike/>
      <sz val="11"/>
      <color rgb="FFFF0000"/>
      <name val="Calibri"/>
      <family val="2"/>
      <scheme val="minor"/>
    </font>
    <font>
      <sz val="8"/>
      <name val="Calibri"/>
      <family val="2"/>
      <scheme val="minor"/>
    </font>
    <font>
      <sz val="11"/>
      <color theme="0"/>
      <name val="Calibri"/>
      <family val="2"/>
      <scheme val="minor"/>
    </font>
  </fonts>
  <fills count="12">
    <fill>
      <patternFill patternType="none"/>
    </fill>
    <fill>
      <patternFill patternType="gray125"/>
    </fill>
    <fill>
      <patternFill patternType="solid">
        <fgColor rgb="FFF6F7F5"/>
        <bgColor indexed="64"/>
      </patternFill>
    </fill>
    <fill>
      <patternFill patternType="solid">
        <fgColor rgb="FF3BA97C"/>
        <bgColor indexed="64"/>
      </patternFill>
    </fill>
    <fill>
      <patternFill patternType="solid">
        <fgColor rgb="FF1E816F"/>
        <bgColor indexed="64"/>
      </patternFill>
    </fill>
    <fill>
      <patternFill patternType="solid">
        <fgColor rgb="FFA39D87"/>
        <bgColor indexed="64"/>
      </patternFill>
    </fill>
    <fill>
      <patternFill patternType="solid">
        <fgColor rgb="FF817A65"/>
        <bgColor indexed="64"/>
      </patternFill>
    </fill>
    <fill>
      <patternFill patternType="solid">
        <fgColor rgb="FF028992"/>
        <bgColor indexed="64"/>
      </patternFill>
    </fill>
    <fill>
      <patternFill patternType="solid">
        <fgColor rgb="FFECEDEB"/>
        <bgColor indexed="64"/>
      </patternFill>
    </fill>
    <fill>
      <patternFill patternType="solid">
        <fgColor rgb="FFE1F1E6"/>
        <bgColor indexed="64"/>
      </patternFill>
    </fill>
    <fill>
      <patternFill patternType="solid">
        <fgColor theme="0"/>
        <bgColor indexed="64"/>
      </patternFill>
    </fill>
    <fill>
      <patternFill patternType="solid">
        <fgColor rgb="FFFFFFFF"/>
        <bgColor indexed="64"/>
      </patternFill>
    </fill>
  </fills>
  <borders count="18">
    <border>
      <left/>
      <right/>
      <top/>
      <bottom/>
      <diagonal/>
    </border>
    <border>
      <left/>
      <right/>
      <top style="hair">
        <color theme="0" tint="-0.24994659260841701"/>
      </top>
      <bottom style="hair">
        <color theme="0" tint="-0.24994659260841701"/>
      </bottom>
      <diagonal/>
    </border>
    <border>
      <left/>
      <right/>
      <top/>
      <bottom style="medium">
        <color rgb="FFB5A583"/>
      </bottom>
      <diagonal/>
    </border>
    <border>
      <left/>
      <right/>
      <top/>
      <bottom style="hair">
        <color theme="0" tint="-0.24994659260841701"/>
      </bottom>
      <diagonal/>
    </border>
    <border>
      <left/>
      <right/>
      <top style="hair">
        <color theme="0" tint="-0.24994659260841701"/>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style="hair">
        <color theme="0" tint="-0.24994659260841701"/>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top style="hair">
        <color theme="0" tint="-0.24994659260841701"/>
      </top>
      <bottom style="thin">
        <color theme="0"/>
      </bottom>
      <diagonal/>
    </border>
    <border>
      <left/>
      <right/>
      <top/>
      <bottom style="thick">
        <color rgb="FF000000"/>
      </bottom>
      <diagonal/>
    </border>
    <border>
      <left/>
      <right/>
      <top style="thin">
        <color theme="0"/>
      </top>
      <bottom style="thin">
        <color theme="0"/>
      </bottom>
      <diagonal/>
    </border>
  </borders>
  <cellStyleXfs count="6">
    <xf numFmtId="0" fontId="0" fillId="0" borderId="0"/>
    <xf numFmtId="9" fontId="12" fillId="0" borderId="0" applyFont="0" applyFill="0" applyBorder="0" applyAlignment="0" applyProtection="0"/>
    <xf numFmtId="0" fontId="33" fillId="0" borderId="0" applyNumberFormat="0" applyFill="0" applyBorder="0" applyAlignment="0" applyProtection="0"/>
    <xf numFmtId="43" fontId="12" fillId="0" borderId="0" applyFont="0" applyFill="0" applyBorder="0" applyAlignment="0" applyProtection="0"/>
    <xf numFmtId="0" fontId="52" fillId="0" borderId="0"/>
    <xf numFmtId="0" fontId="12" fillId="0" borderId="0"/>
  </cellStyleXfs>
  <cellXfs count="254">
    <xf numFmtId="0" fontId="0" fillId="0" borderId="0" xfId="0"/>
    <xf numFmtId="0" fontId="2" fillId="0" borderId="1" xfId="0" applyFont="1" applyBorder="1" applyAlignment="1">
      <alignment horizontal="right" vertical="center"/>
    </xf>
    <xf numFmtId="0" fontId="2" fillId="0" borderId="1" xfId="0" applyFont="1" applyBorder="1" applyAlignment="1">
      <alignment horizontal="left" vertical="center"/>
    </xf>
    <xf numFmtId="0" fontId="2" fillId="0" borderId="3" xfId="0" applyFont="1" applyBorder="1" applyAlignment="1">
      <alignment horizontal="right" vertical="center"/>
    </xf>
    <xf numFmtId="0" fontId="2" fillId="0" borderId="3" xfId="0" applyFont="1" applyBorder="1" applyAlignment="1">
      <alignment horizontal="left" vertical="center"/>
    </xf>
    <xf numFmtId="0" fontId="1" fillId="2" borderId="0" xfId="0" applyFont="1" applyFill="1" applyAlignment="1">
      <alignment horizontal="center" vertical="center" wrapText="1"/>
    </xf>
    <xf numFmtId="0" fontId="3" fillId="0" borderId="0" xfId="0" applyFont="1"/>
    <xf numFmtId="0" fontId="4" fillId="2" borderId="0" xfId="0" applyFont="1" applyFill="1" applyAlignment="1">
      <alignment horizontal="center" vertical="center" wrapText="1"/>
    </xf>
    <xf numFmtId="0" fontId="1" fillId="0" borderId="3" xfId="0" applyFont="1" applyBorder="1" applyAlignment="1">
      <alignment horizontal="left" vertical="center"/>
    </xf>
    <xf numFmtId="0" fontId="0" fillId="0" borderId="0" xfId="0" applyAlignment="1">
      <alignment horizontal="left"/>
    </xf>
    <xf numFmtId="0" fontId="4" fillId="0" borderId="0" xfId="0" applyFont="1" applyAlignment="1">
      <alignment horizontal="left" vertical="center"/>
    </xf>
    <xf numFmtId="0" fontId="4" fillId="0" borderId="0" xfId="0" applyFont="1" applyAlignment="1">
      <alignment horizontal="right" vertical="center" readingOrder="2"/>
    </xf>
    <xf numFmtId="0" fontId="2" fillId="0" borderId="0" xfId="0" applyFont="1" applyAlignment="1">
      <alignment horizontal="right" vertical="center"/>
    </xf>
    <xf numFmtId="0" fontId="6" fillId="4" borderId="0" xfId="0" applyFont="1" applyFill="1" applyAlignment="1">
      <alignment horizontal="right" vertical="center"/>
    </xf>
    <xf numFmtId="0" fontId="6" fillId="4" borderId="0" xfId="0" applyFont="1" applyFill="1" applyAlignment="1">
      <alignment horizontal="left" vertical="center"/>
    </xf>
    <xf numFmtId="0" fontId="2" fillId="0" borderId="4" xfId="0" applyFont="1" applyBorder="1" applyAlignment="1">
      <alignment horizontal="right" vertical="center" wrapText="1"/>
    </xf>
    <xf numFmtId="0" fontId="2" fillId="0" borderId="4" xfId="0" applyFont="1" applyBorder="1" applyAlignment="1">
      <alignment horizontal="left" vertical="center" wrapText="1"/>
    </xf>
    <xf numFmtId="0" fontId="6" fillId="5" borderId="0" xfId="0" applyFont="1" applyFill="1" applyAlignment="1">
      <alignment horizontal="center" vertical="center" wrapText="1"/>
    </xf>
    <xf numFmtId="0" fontId="1" fillId="0" borderId="0" xfId="0" applyFont="1" applyAlignment="1">
      <alignment horizontal="left" vertical="center"/>
    </xf>
    <xf numFmtId="0" fontId="6" fillId="6" borderId="0" xfId="0" applyFont="1" applyFill="1" applyAlignment="1">
      <alignment horizontal="right" vertical="center"/>
    </xf>
    <xf numFmtId="0" fontId="6" fillId="6" borderId="0" xfId="0" applyFont="1" applyFill="1" applyAlignment="1">
      <alignment horizontal="left" vertical="center"/>
    </xf>
    <xf numFmtId="0" fontId="1" fillId="0" borderId="3" xfId="0" applyFont="1" applyBorder="1" applyAlignment="1">
      <alignment horizontal="right" vertical="center"/>
    </xf>
    <xf numFmtId="0" fontId="1" fillId="0" borderId="0" xfId="0" applyFont="1" applyAlignment="1">
      <alignment horizontal="right" vertical="center"/>
    </xf>
    <xf numFmtId="0" fontId="8" fillId="0" borderId="0" xfId="0" applyFont="1"/>
    <xf numFmtId="0" fontId="3" fillId="0" borderId="0" xfId="0" applyFont="1" applyAlignment="1">
      <alignment horizontal="right"/>
    </xf>
    <xf numFmtId="0" fontId="1" fillId="0" borderId="1" xfId="0" applyFont="1" applyBorder="1" applyAlignment="1">
      <alignment horizontal="right" vertical="center" wrapText="1"/>
    </xf>
    <xf numFmtId="0" fontId="1" fillId="0" borderId="1" xfId="0" applyFont="1" applyBorder="1" applyAlignment="1">
      <alignment horizontal="left" vertical="center" wrapText="1"/>
    </xf>
    <xf numFmtId="3" fontId="6" fillId="7" borderId="0" xfId="0" applyNumberFormat="1" applyFont="1" applyFill="1" applyAlignment="1">
      <alignment horizontal="center" vertical="center"/>
    </xf>
    <xf numFmtId="0" fontId="2" fillId="0" borderId="0" xfId="0" applyFont="1" applyAlignment="1">
      <alignment vertical="center"/>
    </xf>
    <xf numFmtId="0" fontId="6" fillId="7" borderId="0" xfId="0" applyFont="1" applyFill="1" applyAlignment="1">
      <alignment horizontal="right" vertical="center"/>
    </xf>
    <xf numFmtId="0" fontId="6" fillId="7" borderId="0" xfId="0" applyFont="1" applyFill="1" applyAlignment="1">
      <alignment horizontal="left" vertical="center"/>
    </xf>
    <xf numFmtId="0" fontId="3" fillId="0" borderId="0" xfId="0" applyFont="1" applyAlignment="1">
      <alignment horizontal="left"/>
    </xf>
    <xf numFmtId="3" fontId="2" fillId="0" borderId="3" xfId="0" applyNumberFormat="1" applyFont="1" applyBorder="1" applyAlignment="1">
      <alignment horizontal="right" vertical="center" indent="3"/>
    </xf>
    <xf numFmtId="3" fontId="2" fillId="0" borderId="1" xfId="0" applyNumberFormat="1" applyFont="1" applyBorder="1" applyAlignment="1">
      <alignment horizontal="right" vertical="center" indent="3"/>
    </xf>
    <xf numFmtId="3" fontId="2" fillId="0" borderId="4" xfId="0" applyNumberFormat="1" applyFont="1" applyBorder="1" applyAlignment="1">
      <alignment horizontal="right" vertical="center" indent="3"/>
    </xf>
    <xf numFmtId="3" fontId="2" fillId="0" borderId="3" xfId="0" applyNumberFormat="1" applyFont="1" applyBorder="1" applyAlignment="1">
      <alignment horizontal="left" vertical="center" indent="3"/>
    </xf>
    <xf numFmtId="3" fontId="2" fillId="0" borderId="1" xfId="0" applyNumberFormat="1" applyFont="1" applyBorder="1" applyAlignment="1">
      <alignment horizontal="left" vertical="center" indent="3"/>
    </xf>
    <xf numFmtId="3" fontId="2" fillId="0" borderId="4" xfId="0" applyNumberFormat="1" applyFont="1" applyBorder="1" applyAlignment="1">
      <alignment horizontal="left" vertical="center" indent="3"/>
    </xf>
    <xf numFmtId="0" fontId="9" fillId="7" borderId="0" xfId="0" applyFont="1" applyFill="1" applyAlignment="1">
      <alignment horizontal="center" vertical="center"/>
    </xf>
    <xf numFmtId="0" fontId="11" fillId="8" borderId="0" xfId="0" applyFont="1" applyFill="1" applyAlignment="1">
      <alignment horizontal="right" vertical="center"/>
    </xf>
    <xf numFmtId="0" fontId="11" fillId="8" borderId="0" xfId="0" applyFont="1" applyFill="1" applyAlignment="1">
      <alignment horizontal="right" vertical="center" wrapText="1"/>
    </xf>
    <xf numFmtId="0" fontId="11" fillId="8" borderId="0" xfId="0" applyFont="1" applyFill="1" applyAlignment="1">
      <alignment horizontal="left" vertical="center" wrapText="1"/>
    </xf>
    <xf numFmtId="0" fontId="11" fillId="8" borderId="0" xfId="0" applyFont="1" applyFill="1" applyAlignment="1">
      <alignment horizontal="left" vertical="center"/>
    </xf>
    <xf numFmtId="0" fontId="2" fillId="8" borderId="14" xfId="0" applyFont="1" applyFill="1" applyBorder="1" applyAlignment="1">
      <alignment horizontal="center" vertical="center" wrapText="1"/>
    </xf>
    <xf numFmtId="0" fontId="2" fillId="8" borderId="12" xfId="0" applyFont="1" applyFill="1" applyBorder="1" applyAlignment="1">
      <alignment horizontal="center" vertical="center" wrapText="1"/>
    </xf>
    <xf numFmtId="3" fontId="5" fillId="9" borderId="12" xfId="0" applyNumberFormat="1" applyFont="1" applyFill="1" applyBorder="1" applyAlignment="1">
      <alignment horizontal="center" vertical="center" wrapText="1"/>
    </xf>
    <xf numFmtId="0" fontId="14" fillId="0" borderId="0" xfId="0" applyFont="1"/>
    <xf numFmtId="0" fontId="14" fillId="0" borderId="0" xfId="0" applyFont="1" applyAlignment="1">
      <alignment horizontal="left"/>
    </xf>
    <xf numFmtId="0" fontId="15" fillId="0" borderId="0" xfId="0" applyFont="1"/>
    <xf numFmtId="0" fontId="15" fillId="0" borderId="0" xfId="0" applyFont="1" applyAlignment="1">
      <alignment horizontal="center" vertical="center" readingOrder="1"/>
    </xf>
    <xf numFmtId="3" fontId="5" fillId="9" borderId="9" xfId="0" applyNumberFormat="1" applyFont="1" applyFill="1" applyBorder="1" applyAlignment="1">
      <alignment horizontal="center" vertical="center" wrapText="1"/>
    </xf>
    <xf numFmtId="3" fontId="2" fillId="0" borderId="3" xfId="0" applyNumberFormat="1" applyFont="1" applyBorder="1" applyAlignment="1">
      <alignment horizontal="center" vertical="center"/>
    </xf>
    <xf numFmtId="3" fontId="2" fillId="0" borderId="1" xfId="0" applyNumberFormat="1" applyFont="1" applyBorder="1" applyAlignment="1">
      <alignment horizontal="center" vertical="center"/>
    </xf>
    <xf numFmtId="37" fontId="19" fillId="0" borderId="2" xfId="0" applyNumberFormat="1" applyFont="1" applyBorder="1" applyAlignment="1">
      <alignment horizontal="center" vertical="center"/>
    </xf>
    <xf numFmtId="0" fontId="18" fillId="0" borderId="0" xfId="0" applyFont="1"/>
    <xf numFmtId="0" fontId="18" fillId="10" borderId="0" xfId="0" applyFont="1" applyFill="1"/>
    <xf numFmtId="3" fontId="2" fillId="0" borderId="4" xfId="0" applyNumberFormat="1" applyFont="1" applyBorder="1" applyAlignment="1">
      <alignment horizontal="center" vertical="center"/>
    </xf>
    <xf numFmtId="9" fontId="2" fillId="0" borderId="3" xfId="1" applyFont="1" applyBorder="1" applyAlignment="1">
      <alignment horizontal="center" vertical="center"/>
    </xf>
    <xf numFmtId="9" fontId="1" fillId="0" borderId="1" xfId="1" applyFont="1" applyBorder="1" applyAlignment="1">
      <alignment horizontal="center" vertical="center"/>
    </xf>
    <xf numFmtId="9" fontId="2" fillId="0" borderId="4" xfId="1" applyFont="1" applyBorder="1" applyAlignment="1">
      <alignment horizontal="center" vertical="center"/>
    </xf>
    <xf numFmtId="9" fontId="6" fillId="4" borderId="0" xfId="1" applyFont="1" applyFill="1" applyAlignment="1">
      <alignment horizontal="center" vertical="center"/>
    </xf>
    <xf numFmtId="3" fontId="2" fillId="0" borderId="0" xfId="0" applyNumberFormat="1" applyFont="1" applyAlignment="1">
      <alignment horizontal="center" vertical="center"/>
    </xf>
    <xf numFmtId="3" fontId="6" fillId="6" borderId="0" xfId="0" applyNumberFormat="1" applyFont="1" applyFill="1" applyAlignment="1">
      <alignment horizontal="center" vertical="center"/>
    </xf>
    <xf numFmtId="9" fontId="2" fillId="0" borderId="0" xfId="1" applyFont="1" applyAlignment="1">
      <alignment horizontal="center" vertical="center"/>
    </xf>
    <xf numFmtId="9" fontId="6" fillId="6" borderId="0" xfId="1" applyFont="1" applyFill="1" applyAlignment="1">
      <alignment horizontal="center" vertical="center"/>
    </xf>
    <xf numFmtId="0" fontId="15" fillId="0" borderId="0" xfId="0" applyFont="1" applyAlignment="1">
      <alignment horizontal="left" vertical="center" readingOrder="1"/>
    </xf>
    <xf numFmtId="0" fontId="20" fillId="0" borderId="0" xfId="0" applyFont="1" applyAlignment="1">
      <alignment horizontal="right" vertical="center" readingOrder="1"/>
    </xf>
    <xf numFmtId="0" fontId="21" fillId="0" borderId="0" xfId="0" applyFont="1"/>
    <xf numFmtId="0" fontId="20" fillId="0" borderId="0" xfId="0" applyFont="1" applyAlignment="1">
      <alignment horizontal="left" vertical="center" readingOrder="1"/>
    </xf>
    <xf numFmtId="0" fontId="22" fillId="0" borderId="0" xfId="0" applyFont="1"/>
    <xf numFmtId="0" fontId="23" fillId="0" borderId="0" xfId="0" applyFont="1"/>
    <xf numFmtId="0" fontId="24" fillId="0" borderId="0" xfId="0" applyFont="1" applyAlignment="1">
      <alignment horizontal="right" vertical="center" readingOrder="2"/>
    </xf>
    <xf numFmtId="0" fontId="25" fillId="0" borderId="0" xfId="0" applyFont="1"/>
    <xf numFmtId="0" fontId="24" fillId="0" borderId="0" xfId="0" applyFont="1" applyAlignment="1">
      <alignment horizontal="left" vertical="center" readingOrder="1"/>
    </xf>
    <xf numFmtId="0" fontId="26" fillId="0" borderId="0" xfId="0" applyFont="1" applyAlignment="1">
      <alignment horizontal="right" vertical="center" readingOrder="2"/>
    </xf>
    <xf numFmtId="0" fontId="26" fillId="0" borderId="0" xfId="0" applyFont="1" applyAlignment="1">
      <alignment horizontal="left" vertical="center" readingOrder="1"/>
    </xf>
    <xf numFmtId="0" fontId="27" fillId="0" borderId="0" xfId="0" applyFont="1" applyAlignment="1">
      <alignment horizontal="right" vertical="center" readingOrder="1"/>
    </xf>
    <xf numFmtId="0" fontId="9" fillId="3" borderId="0" xfId="0" applyFont="1" applyFill="1" applyAlignment="1">
      <alignment horizontal="center" vertical="center"/>
    </xf>
    <xf numFmtId="0" fontId="9" fillId="3" borderId="0" xfId="0" applyFont="1" applyFill="1" applyAlignment="1">
      <alignment horizontal="center" vertical="center" wrapText="1"/>
    </xf>
    <xf numFmtId="0" fontId="25" fillId="0" borderId="0" xfId="0" applyFont="1" applyAlignment="1">
      <alignment horizontal="right"/>
    </xf>
    <xf numFmtId="0" fontId="24" fillId="0" borderId="0" xfId="0" applyFont="1" applyAlignment="1">
      <alignment horizontal="left" vertical="center" readingOrder="2"/>
    </xf>
    <xf numFmtId="0" fontId="28" fillId="0" borderId="0" xfId="0" applyFont="1" applyAlignment="1">
      <alignment horizontal="right" vertical="center" readingOrder="2"/>
    </xf>
    <xf numFmtId="0" fontId="25" fillId="0" borderId="0" xfId="0" applyFont="1" applyAlignment="1">
      <alignment horizontal="left"/>
    </xf>
    <xf numFmtId="0" fontId="28" fillId="0" borderId="0" xfId="0" applyFont="1" applyAlignment="1">
      <alignment horizontal="left" vertical="center" readingOrder="1"/>
    </xf>
    <xf numFmtId="0" fontId="31" fillId="6" borderId="0" xfId="0" applyFont="1" applyFill="1" applyAlignment="1">
      <alignment horizontal="right" vertical="center" wrapText="1" readingOrder="2"/>
    </xf>
    <xf numFmtId="0" fontId="9" fillId="5" borderId="0" xfId="0" applyFont="1" applyFill="1" applyAlignment="1">
      <alignment horizontal="center" vertical="center"/>
    </xf>
    <xf numFmtId="0" fontId="9" fillId="5" borderId="0" xfId="0" applyFont="1" applyFill="1" applyAlignment="1">
      <alignment horizontal="center" vertical="center" wrapText="1"/>
    </xf>
    <xf numFmtId="0" fontId="32" fillId="0" borderId="0" xfId="0" applyFont="1"/>
    <xf numFmtId="0" fontId="11" fillId="8" borderId="0" xfId="2" applyFont="1" applyFill="1" applyAlignment="1">
      <alignment horizontal="right" vertical="center" wrapText="1"/>
    </xf>
    <xf numFmtId="0" fontId="11" fillId="8" borderId="0" xfId="2" applyFont="1" applyFill="1" applyAlignment="1">
      <alignment horizontal="right" vertical="center"/>
    </xf>
    <xf numFmtId="0" fontId="11" fillId="8" borderId="0" xfId="2" applyFont="1" applyFill="1" applyAlignment="1">
      <alignment horizontal="left" vertical="center" wrapText="1"/>
    </xf>
    <xf numFmtId="0" fontId="11" fillId="8" borderId="0" xfId="2" applyFont="1" applyFill="1" applyAlignment="1">
      <alignment horizontal="left" vertical="center"/>
    </xf>
    <xf numFmtId="0" fontId="34" fillId="0" borderId="0" xfId="0" applyFont="1"/>
    <xf numFmtId="0" fontId="35" fillId="0" borderId="0" xfId="0" applyFont="1" applyAlignment="1">
      <alignment horizontal="right" vertical="center" readingOrder="2"/>
    </xf>
    <xf numFmtId="0" fontId="36" fillId="11" borderId="0" xfId="0" applyFont="1" applyFill="1" applyAlignment="1">
      <alignment horizontal="right" vertical="center" wrapText="1" readingOrder="2"/>
    </xf>
    <xf numFmtId="0" fontId="37" fillId="9" borderId="0" xfId="0" applyFont="1" applyFill="1" applyAlignment="1">
      <alignment horizontal="center" vertical="center" wrapText="1" readingOrder="2"/>
    </xf>
    <xf numFmtId="0" fontId="37" fillId="9" borderId="0" xfId="0" applyFont="1" applyFill="1" applyAlignment="1">
      <alignment horizontal="center" vertical="center" wrapText="1" readingOrder="1"/>
    </xf>
    <xf numFmtId="0" fontId="36" fillId="2" borderId="0" xfId="0" applyFont="1" applyFill="1" applyAlignment="1">
      <alignment horizontal="right" vertical="center" wrapText="1" readingOrder="2"/>
    </xf>
    <xf numFmtId="0" fontId="36" fillId="2" borderId="16" xfId="0" applyFont="1" applyFill="1" applyBorder="1" applyAlignment="1">
      <alignment horizontal="right" vertical="center" wrapText="1" readingOrder="2"/>
    </xf>
    <xf numFmtId="0" fontId="36" fillId="0" borderId="0" xfId="0" applyFont="1" applyAlignment="1">
      <alignment horizontal="right" vertical="center" wrapText="1" readingOrder="2"/>
    </xf>
    <xf numFmtId="3" fontId="1" fillId="0" borderId="1" xfId="0" applyNumberFormat="1" applyFont="1" applyBorder="1" applyAlignment="1">
      <alignment horizontal="center" vertical="center"/>
    </xf>
    <xf numFmtId="37" fontId="6" fillId="4" borderId="0" xfId="0" applyNumberFormat="1" applyFont="1" applyFill="1" applyAlignment="1">
      <alignment horizontal="center" vertical="center"/>
    </xf>
    <xf numFmtId="0" fontId="22" fillId="0" borderId="0" xfId="0" applyFont="1" applyAlignment="1">
      <alignment horizontal="right" vertical="center"/>
    </xf>
    <xf numFmtId="0" fontId="32" fillId="0" borderId="0" xfId="0" applyFont="1" applyAlignment="1">
      <alignment horizontal="right" vertical="center"/>
    </xf>
    <xf numFmtId="0" fontId="27" fillId="0" borderId="0" xfId="0" applyFont="1"/>
    <xf numFmtId="0" fontId="38" fillId="0" borderId="0" xfId="0" applyFont="1"/>
    <xf numFmtId="0" fontId="39" fillId="0" borderId="0" xfId="0" applyFont="1"/>
    <xf numFmtId="0" fontId="40" fillId="0" borderId="0" xfId="0" applyFont="1" applyAlignment="1">
      <alignment horizontal="right"/>
    </xf>
    <xf numFmtId="0" fontId="40" fillId="0" borderId="0" xfId="0" applyFont="1" applyAlignment="1">
      <alignment horizontal="left"/>
    </xf>
    <xf numFmtId="0" fontId="41" fillId="0" borderId="0" xfId="0" applyFont="1"/>
    <xf numFmtId="0" fontId="43" fillId="0" borderId="0" xfId="0" applyFont="1" applyAlignment="1">
      <alignment horizontal="right" vertical="center" readingOrder="2"/>
    </xf>
    <xf numFmtId="0" fontId="43" fillId="0" borderId="0" xfId="0" applyFont="1" applyAlignment="1">
      <alignment horizontal="center" vertical="center" readingOrder="2"/>
    </xf>
    <xf numFmtId="0" fontId="8" fillId="0" borderId="0" xfId="0" applyFont="1" applyAlignment="1">
      <alignment vertical="center"/>
    </xf>
    <xf numFmtId="0" fontId="0" fillId="0" borderId="0" xfId="0" applyAlignment="1">
      <alignment vertical="center"/>
    </xf>
    <xf numFmtId="164" fontId="0" fillId="0" borderId="0" xfId="3" applyNumberFormat="1" applyFont="1"/>
    <xf numFmtId="0" fontId="35" fillId="0" borderId="0" xfId="0" applyFont="1" applyAlignment="1">
      <alignment horizontal="left" vertical="center" readingOrder="2"/>
    </xf>
    <xf numFmtId="0" fontId="45" fillId="0" borderId="0" xfId="0" applyFont="1" applyAlignment="1">
      <alignment horizontal="left"/>
    </xf>
    <xf numFmtId="0" fontId="45" fillId="0" borderId="0" xfId="0" applyFont="1"/>
    <xf numFmtId="0" fontId="36" fillId="2" borderId="0" xfId="0" applyFont="1" applyFill="1" applyAlignment="1">
      <alignment horizontal="left" vertical="center" wrapText="1" readingOrder="1"/>
    </xf>
    <xf numFmtId="0" fontId="36" fillId="11" borderId="0" xfId="0" applyFont="1" applyFill="1" applyAlignment="1">
      <alignment horizontal="left" vertical="center" wrapText="1" readingOrder="1"/>
    </xf>
    <xf numFmtId="0" fontId="36" fillId="2" borderId="16" xfId="0" applyFont="1" applyFill="1" applyBorder="1" applyAlignment="1">
      <alignment horizontal="left" vertical="center" wrapText="1" readingOrder="1"/>
    </xf>
    <xf numFmtId="0" fontId="46" fillId="0" borderId="2" xfId="0" applyFont="1" applyBorder="1" applyAlignment="1">
      <alignment horizontal="left" vertical="center"/>
    </xf>
    <xf numFmtId="0" fontId="46" fillId="0" borderId="2" xfId="0" applyFont="1" applyBorder="1" applyAlignment="1">
      <alignment horizontal="right" vertical="center"/>
    </xf>
    <xf numFmtId="9" fontId="0" fillId="0" borderId="0" xfId="1" applyFont="1"/>
    <xf numFmtId="0" fontId="0" fillId="0" borderId="0" xfId="1" applyNumberFormat="1" applyFont="1"/>
    <xf numFmtId="37" fontId="47" fillId="0" borderId="0" xfId="0" applyNumberFormat="1" applyFont="1" applyAlignment="1">
      <alignment horizontal="center" vertical="center"/>
    </xf>
    <xf numFmtId="0" fontId="22" fillId="0" borderId="0" xfId="0" applyFont="1" applyAlignment="1">
      <alignment horizontal="right"/>
    </xf>
    <xf numFmtId="3" fontId="48" fillId="0" borderId="0" xfId="0" applyNumberFormat="1" applyFont="1" applyAlignment="1">
      <alignment horizontal="right" vertical="center"/>
    </xf>
    <xf numFmtId="3" fontId="48" fillId="0" borderId="0" xfId="0" applyNumberFormat="1" applyFont="1" applyAlignment="1">
      <alignment horizontal="center" vertical="center"/>
    </xf>
    <xf numFmtId="38" fontId="48" fillId="0" borderId="0" xfId="0" applyNumberFormat="1" applyFont="1" applyAlignment="1">
      <alignment horizontal="left" vertical="center"/>
    </xf>
    <xf numFmtId="3" fontId="48" fillId="0" borderId="3" xfId="0" applyNumberFormat="1" applyFont="1" applyBorder="1" applyAlignment="1">
      <alignment horizontal="right" vertical="center"/>
    </xf>
    <xf numFmtId="3" fontId="48" fillId="0" borderId="3" xfId="0" applyNumberFormat="1" applyFont="1" applyBorder="1" applyAlignment="1">
      <alignment horizontal="left" vertical="center"/>
    </xf>
    <xf numFmtId="0" fontId="15" fillId="0" borderId="0" xfId="0" applyFont="1" applyAlignment="1">
      <alignment horizontal="right"/>
    </xf>
    <xf numFmtId="3" fontId="48" fillId="0" borderId="3" xfId="0" applyNumberFormat="1" applyFont="1" applyBorder="1" applyAlignment="1">
      <alignment horizontal="center" vertical="center"/>
    </xf>
    <xf numFmtId="0" fontId="11" fillId="8" borderId="0" xfId="2" applyFont="1" applyFill="1" applyAlignment="1">
      <alignment horizontal="left" vertical="center" wrapText="1" readingOrder="1"/>
    </xf>
    <xf numFmtId="164" fontId="49" fillId="0" borderId="0" xfId="3" applyNumberFormat="1" applyFont="1" applyAlignment="1">
      <alignment horizontal="center"/>
    </xf>
    <xf numFmtId="165" fontId="0" fillId="0" borderId="0" xfId="1" applyNumberFormat="1" applyFont="1"/>
    <xf numFmtId="3" fontId="2" fillId="0" borderId="3" xfId="0" applyNumberFormat="1" applyFont="1" applyBorder="1" applyAlignment="1">
      <alignment horizontal="center" vertical="center"/>
    </xf>
    <xf numFmtId="3" fontId="2" fillId="0" borderId="1" xfId="0" applyNumberFormat="1" applyFont="1" applyBorder="1" applyAlignment="1">
      <alignment horizontal="center" vertical="center"/>
    </xf>
    <xf numFmtId="3" fontId="5" fillId="9" borderId="9" xfId="0" applyNumberFormat="1" applyFont="1" applyFill="1" applyBorder="1" applyAlignment="1">
      <alignment horizontal="center" vertical="center" wrapText="1"/>
    </xf>
    <xf numFmtId="3" fontId="0" fillId="0" borderId="0" xfId="0" applyNumberFormat="1"/>
    <xf numFmtId="3" fontId="2" fillId="0" borderId="3" xfId="0" applyNumberFormat="1" applyFont="1" applyBorder="1" applyAlignment="1">
      <alignment horizontal="center" vertical="center"/>
    </xf>
    <xf numFmtId="0" fontId="53" fillId="0" borderId="0" xfId="0" applyFont="1" applyAlignment="1">
      <alignment vertical="center"/>
    </xf>
    <xf numFmtId="0" fontId="20" fillId="0" borderId="0" xfId="0" applyFont="1" applyAlignment="1">
      <alignment horizontal="right" vertical="center" readingOrder="2"/>
    </xf>
    <xf numFmtId="0" fontId="38" fillId="0" borderId="0" xfId="0" applyFont="1" applyAlignment="1">
      <alignment vertical="center" wrapText="1"/>
    </xf>
    <xf numFmtId="0" fontId="35" fillId="0" borderId="0" xfId="0" applyFont="1" applyAlignment="1">
      <alignment horizontal="left" vertical="center" readingOrder="1"/>
    </xf>
    <xf numFmtId="0" fontId="51" fillId="0" borderId="0" xfId="0" applyFont="1" applyAlignment="1">
      <alignment horizontal="left" vertical="center" readingOrder="1"/>
    </xf>
    <xf numFmtId="3" fontId="1" fillId="0" borderId="3"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 xfId="0" applyNumberFormat="1" applyFont="1" applyBorder="1" applyAlignment="1">
      <alignment horizontal="center" vertical="center"/>
    </xf>
    <xf numFmtId="0" fontId="9" fillId="5" borderId="0" xfId="0" applyFont="1" applyFill="1" applyAlignment="1">
      <alignment horizontal="center" vertical="center"/>
    </xf>
    <xf numFmtId="3" fontId="5" fillId="9" borderId="9" xfId="0" applyNumberFormat="1" applyFont="1" applyFill="1" applyBorder="1" applyAlignment="1">
      <alignment horizontal="center" vertical="center" wrapText="1"/>
    </xf>
    <xf numFmtId="0" fontId="3" fillId="0" borderId="0" xfId="0" applyFont="1" applyAlignment="1">
      <alignment horizontal="right" readingOrder="2"/>
    </xf>
    <xf numFmtId="0" fontId="3" fillId="0" borderId="0" xfId="0" applyFont="1" applyAlignment="1">
      <alignment horizontal="left" vertical="center"/>
    </xf>
    <xf numFmtId="0" fontId="13" fillId="3" borderId="0" xfId="0" applyFont="1" applyFill="1" applyAlignment="1">
      <alignment horizontal="center" vertical="center" wrapText="1" readingOrder="1"/>
    </xf>
    <xf numFmtId="3" fontId="2" fillId="0" borderId="3" xfId="0" applyNumberFormat="1" applyFont="1" applyBorder="1" applyAlignment="1">
      <alignment horizontal="center" vertical="center"/>
    </xf>
    <xf numFmtId="3" fontId="1"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37" fontId="6" fillId="4" borderId="4" xfId="0" applyNumberFormat="1" applyFont="1" applyFill="1" applyBorder="1" applyAlignment="1">
      <alignment horizontal="center" vertical="center"/>
    </xf>
    <xf numFmtId="0" fontId="29" fillId="5" borderId="3" xfId="0" applyFont="1" applyFill="1" applyBorder="1" applyAlignment="1">
      <alignment horizontal="center" vertical="center" wrapText="1" readingOrder="1"/>
    </xf>
    <xf numFmtId="0" fontId="56" fillId="0" borderId="0" xfId="0" applyFont="1"/>
    <xf numFmtId="164" fontId="18" fillId="0" borderId="0" xfId="3" applyNumberFormat="1" applyFont="1"/>
    <xf numFmtId="164" fontId="57" fillId="0" borderId="0" xfId="3" applyNumberFormat="1" applyFont="1" applyAlignment="1">
      <alignment horizontal="center"/>
    </xf>
    <xf numFmtId="0" fontId="18" fillId="0" borderId="0" xfId="0" applyFont="1" applyAlignment="1">
      <alignment horizontal="right"/>
    </xf>
    <xf numFmtId="0" fontId="58" fillId="0" borderId="0" xfId="0" applyFont="1"/>
    <xf numFmtId="3" fontId="2" fillId="0" borderId="1" xfId="0" applyNumberFormat="1" applyFont="1" applyBorder="1" applyAlignment="1">
      <alignment horizontal="center" vertical="center"/>
    </xf>
    <xf numFmtId="0" fontId="46" fillId="0" borderId="2" xfId="0" applyFont="1" applyBorder="1" applyAlignment="1">
      <alignment horizontal="right" vertical="center" readingOrder="1"/>
    </xf>
    <xf numFmtId="0" fontId="38" fillId="0" borderId="0" xfId="0" applyFont="1" applyFill="1" applyAlignment="1">
      <alignment wrapText="1"/>
    </xf>
    <xf numFmtId="0" fontId="38" fillId="0" borderId="0" xfId="0" applyFont="1" applyFill="1" applyAlignment="1">
      <alignment vertical="center" wrapText="1"/>
    </xf>
    <xf numFmtId="0" fontId="2" fillId="0" borderId="0" xfId="0" applyFont="1" applyFill="1"/>
    <xf numFmtId="0" fontId="0" fillId="0" borderId="0" xfId="0" applyFill="1"/>
    <xf numFmtId="0" fontId="55" fillId="0" borderId="0" xfId="0" applyFont="1" applyFill="1" applyAlignment="1">
      <alignment horizontal="left"/>
    </xf>
    <xf numFmtId="0" fontId="55" fillId="0" borderId="0" xfId="0" applyFont="1" applyFill="1" applyAlignment="1">
      <alignment horizontal="right"/>
    </xf>
    <xf numFmtId="37" fontId="2" fillId="0" borderId="0" xfId="0" applyNumberFormat="1" applyFont="1" applyAlignment="1">
      <alignment horizontal="center" vertical="center"/>
    </xf>
    <xf numFmtId="0" fontId="13" fillId="3" borderId="0" xfId="0" applyFont="1" applyFill="1" applyAlignment="1">
      <alignment horizontal="center" vertical="center" wrapText="1" readingOrder="1"/>
    </xf>
    <xf numFmtId="3" fontId="2" fillId="0" borderId="3" xfId="0" applyNumberFormat="1" applyFont="1" applyBorder="1" applyAlignment="1">
      <alignment horizontal="center" vertical="center"/>
    </xf>
    <xf numFmtId="3" fontId="2" fillId="0" borderId="3" xfId="0" applyNumberFormat="1" applyFont="1" applyBorder="1" applyAlignment="1">
      <alignment horizontal="center" vertical="center"/>
    </xf>
    <xf numFmtId="3" fontId="1" fillId="0" borderId="1" xfId="0" applyNumberFormat="1" applyFont="1" applyBorder="1" applyAlignment="1">
      <alignment horizontal="center" vertical="center"/>
    </xf>
    <xf numFmtId="3" fontId="2" fillId="0" borderId="4" xfId="0" applyNumberFormat="1" applyFont="1" applyBorder="1" applyAlignment="1">
      <alignment horizontal="center" vertical="center"/>
    </xf>
    <xf numFmtId="37" fontId="6" fillId="4" borderId="0" xfId="0" applyNumberFormat="1" applyFont="1" applyFill="1" applyAlignment="1">
      <alignment horizontal="center" vertical="center"/>
    </xf>
    <xf numFmtId="3" fontId="2" fillId="0" borderId="1"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4" xfId="0" applyNumberFormat="1" applyFont="1" applyBorder="1" applyAlignment="1">
      <alignment horizontal="center" vertical="center"/>
    </xf>
    <xf numFmtId="9" fontId="2" fillId="0" borderId="3" xfId="1" applyFont="1" applyBorder="1" applyAlignment="1">
      <alignment horizontal="center" vertical="center"/>
    </xf>
    <xf numFmtId="0" fontId="9" fillId="5" borderId="0" xfId="0" applyFont="1" applyFill="1" applyAlignment="1">
      <alignment horizontal="center" vertical="center"/>
    </xf>
    <xf numFmtId="0" fontId="29" fillId="5" borderId="0" xfId="0" applyFont="1" applyFill="1" applyAlignment="1">
      <alignment horizontal="center" vertical="center" wrapText="1" readingOrder="1"/>
    </xf>
    <xf numFmtId="9" fontId="6" fillId="6" borderId="0" xfId="1" applyFont="1" applyFill="1" applyAlignment="1">
      <alignment horizontal="center" vertical="center"/>
    </xf>
    <xf numFmtId="0" fontId="6" fillId="5" borderId="0" xfId="0" applyFont="1" applyFill="1" applyAlignment="1">
      <alignment horizontal="center" vertical="center" wrapText="1"/>
    </xf>
    <xf numFmtId="3" fontId="2" fillId="0" borderId="1" xfId="0" applyNumberFormat="1" applyFont="1" applyBorder="1" applyAlignment="1">
      <alignment horizontal="center" vertical="center"/>
    </xf>
    <xf numFmtId="3" fontId="6" fillId="6" borderId="4" xfId="0" applyNumberFormat="1" applyFont="1" applyFill="1" applyBorder="1" applyAlignment="1">
      <alignment horizontal="center" vertical="center"/>
    </xf>
    <xf numFmtId="0" fontId="9" fillId="5" borderId="0" xfId="0" applyFont="1" applyFill="1" applyAlignment="1">
      <alignment horizontal="center" vertical="center" wrapText="1"/>
    </xf>
    <xf numFmtId="0" fontId="30" fillId="5" borderId="0" xfId="0" applyFont="1" applyFill="1" applyAlignment="1">
      <alignment horizontal="center" vertical="center"/>
    </xf>
    <xf numFmtId="3" fontId="6" fillId="6" borderId="0" xfId="0" applyNumberFormat="1" applyFont="1" applyFill="1" applyAlignment="1">
      <alignment horizontal="center" vertical="center"/>
    </xf>
    <xf numFmtId="0" fontId="60" fillId="0" borderId="0" xfId="0" applyFont="1"/>
    <xf numFmtId="0" fontId="60" fillId="0" borderId="0" xfId="0" applyFont="1" applyAlignment="1">
      <alignment horizontal="center" vertical="center"/>
    </xf>
    <xf numFmtId="164" fontId="60" fillId="0" borderId="0" xfId="3" applyNumberFormat="1" applyFont="1" applyAlignment="1">
      <alignment horizontal="center" vertical="center"/>
    </xf>
    <xf numFmtId="0" fontId="60" fillId="10" borderId="0" xfId="0" applyFont="1" applyFill="1"/>
    <xf numFmtId="164" fontId="60" fillId="10" borderId="0" xfId="3" applyNumberFormat="1" applyFont="1" applyFill="1"/>
    <xf numFmtId="165" fontId="6" fillId="6" borderId="0" xfId="1" applyNumberFormat="1" applyFont="1" applyFill="1" applyAlignment="1">
      <alignment horizontal="center" vertical="center"/>
    </xf>
    <xf numFmtId="3" fontId="2" fillId="0" borderId="1" xfId="0" applyNumberFormat="1" applyFont="1" applyBorder="1" applyAlignment="1">
      <alignment horizontal="center" vertical="center"/>
    </xf>
    <xf numFmtId="3" fontId="2" fillId="0" borderId="3" xfId="0" applyNumberFormat="1" applyFont="1" applyBorder="1" applyAlignment="1">
      <alignment horizontal="center" vertical="center"/>
    </xf>
    <xf numFmtId="0" fontId="51" fillId="0" borderId="0" xfId="0" applyFont="1" applyAlignment="1">
      <alignment horizontal="left" vertical="center" readingOrder="2"/>
    </xf>
    <xf numFmtId="0" fontId="42" fillId="0" borderId="0" xfId="0" applyFont="1" applyAlignment="1">
      <alignment horizontal="left" vertical="center" wrapText="1" readingOrder="1"/>
    </xf>
    <xf numFmtId="0" fontId="42" fillId="0" borderId="0" xfId="0" applyFont="1" applyAlignment="1">
      <alignment horizontal="center" vertical="center" wrapText="1" readingOrder="2"/>
    </xf>
    <xf numFmtId="0" fontId="2" fillId="2" borderId="0" xfId="0" applyFont="1" applyFill="1" applyAlignment="1">
      <alignment horizontal="center" vertical="center"/>
    </xf>
    <xf numFmtId="0" fontId="9" fillId="3" borderId="0" xfId="0" applyFont="1" applyFill="1" applyAlignment="1">
      <alignment horizontal="center" vertical="center"/>
    </xf>
    <xf numFmtId="0" fontId="13" fillId="3" borderId="0" xfId="0" applyFont="1" applyFill="1" applyAlignment="1">
      <alignment horizontal="center" vertical="center" wrapText="1" readingOrder="1"/>
    </xf>
    <xf numFmtId="3" fontId="2" fillId="0" borderId="3" xfId="0" applyNumberFormat="1" applyFont="1" applyBorder="1" applyAlignment="1">
      <alignment horizontal="center" vertical="center"/>
    </xf>
    <xf numFmtId="3" fontId="1" fillId="0" borderId="1" xfId="0" applyNumberFormat="1" applyFont="1" applyBorder="1" applyAlignment="1">
      <alignment horizontal="center" vertical="center"/>
    </xf>
    <xf numFmtId="3" fontId="2" fillId="0" borderId="4" xfId="0" applyNumberFormat="1" applyFont="1" applyBorder="1" applyAlignment="1">
      <alignment horizontal="center" vertical="center"/>
    </xf>
    <xf numFmtId="37" fontId="6" fillId="4" borderId="0" xfId="0" applyNumberFormat="1" applyFont="1" applyFill="1" applyAlignment="1">
      <alignment horizontal="center" vertical="center"/>
    </xf>
    <xf numFmtId="0" fontId="13" fillId="3" borderId="0" xfId="0" applyFont="1" applyFill="1" applyAlignment="1">
      <alignment horizontal="center" vertical="center" wrapText="1"/>
    </xf>
    <xf numFmtId="9" fontId="6" fillId="4" borderId="0" xfId="1" applyFont="1" applyFill="1" applyAlignment="1">
      <alignment horizontal="center" vertical="center"/>
    </xf>
    <xf numFmtId="9" fontId="1" fillId="0" borderId="1" xfId="1" applyFont="1" applyBorder="1" applyAlignment="1">
      <alignment horizontal="center" vertical="center"/>
    </xf>
    <xf numFmtId="165" fontId="1" fillId="0" borderId="1" xfId="1" applyNumberFormat="1" applyFont="1" applyBorder="1" applyAlignment="1">
      <alignment horizontal="center" vertical="center"/>
    </xf>
    <xf numFmtId="9" fontId="6" fillId="4" borderId="4" xfId="1" applyFont="1" applyFill="1" applyBorder="1" applyAlignment="1">
      <alignment horizontal="center" vertical="center"/>
    </xf>
    <xf numFmtId="0" fontId="2" fillId="0" borderId="4" xfId="0" applyFont="1" applyBorder="1" applyAlignment="1">
      <alignment horizontal="right" vertical="center" wrapText="1"/>
    </xf>
    <xf numFmtId="0" fontId="2" fillId="0" borderId="3" xfId="0" applyFont="1" applyBorder="1" applyAlignment="1">
      <alignment horizontal="right" vertical="center"/>
    </xf>
    <xf numFmtId="0" fontId="1" fillId="0" borderId="1" xfId="0" applyFont="1" applyBorder="1" applyAlignment="1">
      <alignment horizontal="right" vertical="center" wrapText="1"/>
    </xf>
    <xf numFmtId="9" fontId="2" fillId="0" borderId="3" xfId="1" applyFont="1" applyBorder="1" applyAlignment="1">
      <alignment horizontal="center" vertical="center"/>
    </xf>
    <xf numFmtId="9" fontId="2" fillId="0" borderId="4" xfId="1" applyFont="1" applyBorder="1" applyAlignment="1">
      <alignment horizontal="center" vertical="center"/>
    </xf>
    <xf numFmtId="0" fontId="9" fillId="3" borderId="0" xfId="0" applyFont="1" applyFill="1" applyAlignment="1">
      <alignment horizontal="right" vertical="center"/>
    </xf>
    <xf numFmtId="9" fontId="2" fillId="0" borderId="1" xfId="1" applyFont="1" applyBorder="1" applyAlignment="1">
      <alignment horizontal="center" vertical="center"/>
    </xf>
    <xf numFmtId="3" fontId="6" fillId="6" borderId="4" xfId="0" applyNumberFormat="1" applyFont="1" applyFill="1" applyBorder="1" applyAlignment="1">
      <alignment horizontal="center" vertical="center"/>
    </xf>
    <xf numFmtId="3" fontId="2" fillId="0" borderId="1" xfId="0" applyNumberFormat="1" applyFont="1" applyBorder="1" applyAlignment="1">
      <alignment horizontal="center" vertical="center"/>
    </xf>
    <xf numFmtId="165" fontId="6" fillId="6" borderId="0" xfId="1" applyNumberFormat="1" applyFont="1" applyFill="1" applyAlignment="1">
      <alignment horizontal="center" vertical="center"/>
    </xf>
    <xf numFmtId="0" fontId="6" fillId="5" borderId="0" xfId="0" applyFont="1" applyFill="1" applyAlignment="1">
      <alignment horizontal="center" vertical="center" wrapText="1"/>
    </xf>
    <xf numFmtId="9" fontId="6" fillId="6" borderId="4" xfId="1" applyFont="1" applyFill="1" applyBorder="1" applyAlignment="1">
      <alignment horizontal="center" vertical="center"/>
    </xf>
    <xf numFmtId="0" fontId="9" fillId="5" borderId="0" xfId="0" applyFont="1" applyFill="1" applyAlignment="1">
      <alignment horizontal="center" vertical="center"/>
    </xf>
    <xf numFmtId="9" fontId="2" fillId="0" borderId="1" xfId="1" applyNumberFormat="1" applyFont="1" applyBorder="1" applyAlignment="1">
      <alignment horizontal="center" vertical="center"/>
    </xf>
    <xf numFmtId="0" fontId="6" fillId="5" borderId="0" xfId="0" applyFont="1" applyFill="1" applyAlignment="1">
      <alignment horizontal="left" vertical="center"/>
    </xf>
    <xf numFmtId="0" fontId="29" fillId="5" borderId="0" xfId="0" applyFont="1" applyFill="1" applyAlignment="1">
      <alignment horizontal="center" vertical="center" wrapText="1" readingOrder="2"/>
    </xf>
    <xf numFmtId="0" fontId="29" fillId="5" borderId="0" xfId="0" applyFont="1" applyFill="1" applyAlignment="1">
      <alignment horizontal="center" vertical="center" wrapText="1" readingOrder="1"/>
    </xf>
    <xf numFmtId="9" fontId="2" fillId="0" borderId="3" xfId="1" applyNumberFormat="1" applyFont="1" applyBorder="1" applyAlignment="1">
      <alignment horizontal="center" vertical="center"/>
    </xf>
    <xf numFmtId="0" fontId="48" fillId="9" borderId="0" xfId="0" applyFont="1" applyFill="1" applyAlignment="1">
      <alignment horizontal="center" vertical="center"/>
    </xf>
    <xf numFmtId="0" fontId="2" fillId="8" borderId="5" xfId="0" applyFont="1" applyFill="1" applyBorder="1" applyAlignment="1">
      <alignment horizontal="center" vertical="center" textRotation="180"/>
    </xf>
    <xf numFmtId="0" fontId="2" fillId="8" borderId="6" xfId="0" applyFont="1" applyFill="1" applyBorder="1" applyAlignment="1">
      <alignment horizontal="center" vertical="center" textRotation="180"/>
    </xf>
    <xf numFmtId="0" fontId="2" fillId="8" borderId="7" xfId="0" applyFont="1" applyFill="1" applyBorder="1" applyAlignment="1">
      <alignment horizontal="center" vertical="center" textRotation="180"/>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9" borderId="14" xfId="0" applyFont="1" applyFill="1" applyBorder="1" applyAlignment="1">
      <alignment horizontal="right" vertical="center" wrapText="1" indent="3"/>
    </xf>
    <xf numFmtId="0" fontId="2" fillId="9" borderId="12" xfId="0" applyFont="1" applyFill="1" applyBorder="1" applyAlignment="1">
      <alignment horizontal="right" vertical="center" wrapText="1" indent="3"/>
    </xf>
    <xf numFmtId="3" fontId="5" fillId="9" borderId="17" xfId="0" applyNumberFormat="1" applyFont="1" applyFill="1" applyBorder="1" applyAlignment="1">
      <alignment horizontal="center" vertical="center" wrapText="1"/>
    </xf>
    <xf numFmtId="0" fontId="2" fillId="9" borderId="10" xfId="0" applyFont="1" applyFill="1" applyBorder="1" applyAlignment="1">
      <alignment horizontal="left" vertical="center" wrapText="1" indent="3"/>
    </xf>
    <xf numFmtId="0" fontId="2" fillId="9" borderId="13" xfId="0" applyFont="1" applyFill="1" applyBorder="1" applyAlignment="1">
      <alignment horizontal="left" vertical="center" wrapText="1" indent="3"/>
    </xf>
    <xf numFmtId="0" fontId="2" fillId="9" borderId="8" xfId="0" applyFont="1" applyFill="1" applyBorder="1" applyAlignment="1">
      <alignment horizontal="right" vertical="center" wrapText="1" indent="3"/>
    </xf>
    <xf numFmtId="0" fontId="2" fillId="9" borderId="11" xfId="0" applyFont="1" applyFill="1" applyBorder="1" applyAlignment="1">
      <alignment horizontal="right" vertical="center" wrapText="1" indent="3"/>
    </xf>
    <xf numFmtId="3" fontId="5" fillId="9" borderId="15" xfId="0" applyNumberFormat="1" applyFont="1" applyFill="1" applyBorder="1" applyAlignment="1">
      <alignment horizontal="center" vertical="center" wrapText="1"/>
    </xf>
    <xf numFmtId="0" fontId="9" fillId="5" borderId="0" xfId="0" applyFont="1" applyFill="1" applyAlignment="1">
      <alignment horizontal="center" vertical="center" wrapText="1"/>
    </xf>
    <xf numFmtId="3" fontId="5" fillId="9" borderId="9" xfId="0" applyNumberFormat="1" applyFont="1" applyFill="1" applyBorder="1" applyAlignment="1">
      <alignment horizontal="center" vertical="center" wrapText="1"/>
    </xf>
    <xf numFmtId="3" fontId="6" fillId="6" borderId="0" xfId="0" applyNumberFormat="1" applyFont="1" applyFill="1" applyAlignment="1">
      <alignment horizontal="center" vertical="center"/>
    </xf>
    <xf numFmtId="0" fontId="30" fillId="5" borderId="0" xfId="0" applyFont="1" applyFill="1" applyAlignment="1">
      <alignment horizontal="center" vertical="center"/>
    </xf>
  </cellXfs>
  <cellStyles count="6">
    <cellStyle name="Comma" xfId="3" builtinId="3"/>
    <cellStyle name="Hyperlink" xfId="2" builtinId="8"/>
    <cellStyle name="Normal" xfId="0" builtinId="0"/>
    <cellStyle name="Normal 2 8" xfId="4" xr:uid="{EABC7180-8F3B-4DE1-8760-452C6EAC3484}"/>
    <cellStyle name="Percent" xfId="1" builtinId="5"/>
    <cellStyle name="عادي 2" xfId="5" xr:uid="{9FF36D38-DB01-4F09-8F28-B429D3ABA982}"/>
  </cellStyles>
  <dxfs count="6">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colors>
    <mruColors>
      <color rgb="FF028992"/>
      <color rgb="FF3BA97C"/>
      <color rgb="FFCCDEDC"/>
      <color rgb="FF1E816F"/>
      <color rgb="FFE1F1E6"/>
      <color rgb="FFB5A583"/>
      <color rgb="FFA39D87"/>
      <color rgb="FF817A65"/>
      <color rgb="FFECEDEB"/>
      <color rgb="FFF6F7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028493676964953E-3"/>
          <c:y val="0.10952346649020379"/>
          <c:w val="0.96562499999999996"/>
          <c:h val="0.88928572776778336"/>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0B7F6C"/>
              </a:solidFill>
              <a:ln>
                <a:noFill/>
              </a:ln>
              <a:effectLst/>
            </c:spPr>
            <c:extLst>
              <c:ext xmlns:c16="http://schemas.microsoft.com/office/drawing/2014/chart" uri="{C3380CC4-5D6E-409C-BE32-E72D297353CC}">
                <c16:uniqueId val="{00000001-0AFD-4609-8513-FE8B54792D6B}"/>
              </c:ext>
            </c:extLst>
          </c:dPt>
          <c:dPt>
            <c:idx val="1"/>
            <c:invertIfNegative val="0"/>
            <c:bubble3D val="0"/>
            <c:spPr>
              <a:solidFill>
                <a:srgbClr val="CCDEDC"/>
              </a:solidFill>
              <a:ln>
                <a:noFill/>
              </a:ln>
              <a:effectLst/>
            </c:spPr>
            <c:extLst>
              <c:ext xmlns:c16="http://schemas.microsoft.com/office/drawing/2014/chart" uri="{C3380CC4-5D6E-409C-BE32-E72D297353CC}">
                <c16:uniqueId val="{00000003-0AFD-4609-8513-FE8B54792D6B}"/>
              </c:ext>
            </c:extLst>
          </c:dPt>
          <c:dPt>
            <c:idx val="2"/>
            <c:invertIfNegative val="0"/>
            <c:bubble3D val="0"/>
            <c:spPr>
              <a:solidFill>
                <a:srgbClr val="C00000"/>
              </a:solidFill>
              <a:ln>
                <a:noFill/>
              </a:ln>
              <a:effectLst/>
            </c:spPr>
            <c:extLst>
              <c:ext xmlns:c16="http://schemas.microsoft.com/office/drawing/2014/chart" uri="{C3380CC4-5D6E-409C-BE32-E72D297353CC}">
                <c16:uniqueId val="{00000005-0AFD-4609-8513-FE8B54792D6B}"/>
              </c:ext>
            </c:extLst>
          </c:dPt>
          <c:dLbls>
            <c:dLbl>
              <c:idx val="2"/>
              <c:numFmt formatCode="#,##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C00000"/>
                      </a:solidFill>
                      <a:latin typeface="DIN Next LT Arabic" panose="020B0503020203050203" pitchFamily="34" charset="-78"/>
                      <a:ea typeface="+mn-ea"/>
                      <a:cs typeface="DIN Next LT Arabic" panose="020B0503020203050203" pitchFamily="34" charset="-78"/>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0AFD-4609-8513-FE8B54792D6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DIN Next LT Arabic" panose="020B0503020203050203" pitchFamily="34" charset="-78"/>
                    <a:ea typeface="+mn-ea"/>
                    <a:cs typeface="DIN Next LT Arabic" panose="020B0503020203050203" pitchFamily="34"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Summary!$U$22:$U$24</c:f>
              <c:numCache>
                <c:formatCode>General</c:formatCode>
                <c:ptCount val="3"/>
              </c:numCache>
            </c:numRef>
          </c:cat>
          <c:val>
            <c:numLit>
              <c:formatCode>General</c:formatCode>
              <c:ptCount val="3"/>
              <c:pt idx="0">
                <c:v>293433.36376781203</c:v>
              </c:pt>
              <c:pt idx="1">
                <c:v>305820.164871049</c:v>
              </c:pt>
              <c:pt idx="2">
                <c:v>-12386.801103238</c:v>
              </c:pt>
            </c:numLit>
          </c:val>
          <c:extLst>
            <c:ext xmlns:c16="http://schemas.microsoft.com/office/drawing/2014/chart" uri="{C3380CC4-5D6E-409C-BE32-E72D297353CC}">
              <c16:uniqueId val="{00000006-0AFD-4609-8513-FE8B54792D6B}"/>
            </c:ext>
          </c:extLst>
        </c:ser>
        <c:dLbls>
          <c:dLblPos val="outEnd"/>
          <c:showLegendKey val="0"/>
          <c:showVal val="1"/>
          <c:showCatName val="0"/>
          <c:showSerName val="0"/>
          <c:showPercent val="0"/>
          <c:showBubbleSize val="0"/>
        </c:dLbls>
        <c:gapWidth val="149"/>
        <c:overlap val="52"/>
        <c:axId val="889783584"/>
        <c:axId val="889782600"/>
      </c:barChart>
      <c:catAx>
        <c:axId val="889783584"/>
        <c:scaling>
          <c:orientation val="maxMin"/>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97" b="0" i="0" u="none" strike="noStrike" kern="1200" baseline="0">
                <a:solidFill>
                  <a:schemeClr val="tx1">
                    <a:lumMod val="65000"/>
                    <a:lumOff val="35000"/>
                  </a:schemeClr>
                </a:solidFill>
                <a:latin typeface="+mn-lt"/>
                <a:ea typeface="+mn-ea"/>
                <a:cs typeface="+mn-cs"/>
              </a:defRPr>
            </a:pPr>
            <a:endParaRPr lang="en-US"/>
          </a:p>
        </c:txPr>
        <c:crossAx val="889782600"/>
        <c:crosses val="autoZero"/>
        <c:auto val="1"/>
        <c:lblAlgn val="ctr"/>
        <c:lblOffset val="100"/>
        <c:noMultiLvlLbl val="0"/>
      </c:catAx>
      <c:valAx>
        <c:axId val="889782600"/>
        <c:scaling>
          <c:orientation val="minMax"/>
        </c:scaling>
        <c:delete val="1"/>
        <c:axPos val="r"/>
        <c:numFmt formatCode="General" sourceLinked="1"/>
        <c:majorTickMark val="out"/>
        <c:minorTickMark val="none"/>
        <c:tickLblPos val="nextTo"/>
        <c:crossAx val="8897835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1E816F"/>
              </a:solidFill>
              <a:ln>
                <a:noFill/>
              </a:ln>
              <a:effectLst/>
            </c:spPr>
            <c:extLst>
              <c:ext xmlns:c16="http://schemas.microsoft.com/office/drawing/2014/chart" uri="{C3380CC4-5D6E-409C-BE32-E72D297353CC}">
                <c16:uniqueId val="{00000002-2C76-4699-9618-B8A86B6593A9}"/>
              </c:ext>
            </c:extLst>
          </c:dPt>
          <c:dPt>
            <c:idx val="1"/>
            <c:invertIfNegative val="0"/>
            <c:bubble3D val="0"/>
            <c:spPr>
              <a:solidFill>
                <a:srgbClr val="CCDEDC"/>
              </a:solidFill>
              <a:ln>
                <a:noFill/>
              </a:ln>
              <a:effectLst/>
            </c:spPr>
            <c:extLst>
              <c:ext xmlns:c16="http://schemas.microsoft.com/office/drawing/2014/chart" uri="{C3380CC4-5D6E-409C-BE32-E72D297353CC}">
                <c16:uniqueId val="{00000003-2C76-4699-9618-B8A86B6593A9}"/>
              </c:ext>
            </c:extLst>
          </c:dPt>
          <c:dPt>
            <c:idx val="2"/>
            <c:invertIfNegative val="0"/>
            <c:bubble3D val="0"/>
            <c:spPr>
              <a:solidFill>
                <a:srgbClr val="C00000"/>
              </a:solidFill>
              <a:ln>
                <a:noFill/>
              </a:ln>
              <a:effectLst/>
            </c:spPr>
            <c:extLst>
              <c:ext xmlns:c16="http://schemas.microsoft.com/office/drawing/2014/chart" uri="{C3380CC4-5D6E-409C-BE32-E72D297353CC}">
                <c16:uniqueId val="{00000004-2C76-4699-9618-B8A86B6593A9}"/>
              </c:ext>
            </c:extLst>
          </c:dPt>
          <c:dLbls>
            <c:dLbl>
              <c:idx val="2"/>
              <c:layout>
                <c:manualLayout>
                  <c:x val="3.4998376285865331E-3"/>
                  <c:y val="7.2292570943073264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76-4699-9618-B8A86B6593A9}"/>
                </c:ext>
              </c:extLst>
            </c:dLbl>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DIN Next LT Arabic Medium" panose="020B0603020203050203" pitchFamily="34" charset="-78"/>
                    <a:ea typeface="+mn-ea"/>
                    <a:cs typeface="DIN Next LT Arabic Medium" panose="020B0603020203050203" pitchFamily="34"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'!$S$51:$S$53</c:f>
              <c:strCache>
                <c:ptCount val="3"/>
                <c:pt idx="0">
                  <c:v>الإيرادات</c:v>
                </c:pt>
                <c:pt idx="1">
                  <c:v>النفقات</c:v>
                </c:pt>
                <c:pt idx="2">
                  <c:v>العجز</c:v>
                </c:pt>
              </c:strCache>
            </c:strRef>
          </c:cat>
          <c:val>
            <c:numRef>
              <c:f>'Summary '!$T$51:$T$53</c:f>
              <c:numCache>
                <c:formatCode>_(* #,##0_);_(* \(#,##0\);_(* "-"??_);_(@_)</c:formatCode>
                <c:ptCount val="3"/>
                <c:pt idx="0">
                  <c:v>835084.61755955988</c:v>
                </c:pt>
                <c:pt idx="1">
                  <c:v>1016842.51984218</c:v>
                </c:pt>
                <c:pt idx="2">
                  <c:v>-181757.90228262008</c:v>
                </c:pt>
              </c:numCache>
            </c:numRef>
          </c:val>
          <c:extLst>
            <c:ext xmlns:c16="http://schemas.microsoft.com/office/drawing/2014/chart" uri="{C3380CC4-5D6E-409C-BE32-E72D297353CC}">
              <c16:uniqueId val="{00000000-2C76-4699-9618-B8A86B6593A9}"/>
            </c:ext>
          </c:extLst>
        </c:ser>
        <c:dLbls>
          <c:showLegendKey val="0"/>
          <c:showVal val="0"/>
          <c:showCatName val="0"/>
          <c:showSerName val="0"/>
          <c:showPercent val="0"/>
          <c:showBubbleSize val="0"/>
        </c:dLbls>
        <c:gapWidth val="60"/>
        <c:overlap val="-5"/>
        <c:axId val="193674272"/>
        <c:axId val="193672608"/>
      </c:barChart>
      <c:catAx>
        <c:axId val="193674272"/>
        <c:scaling>
          <c:orientation val="maxMin"/>
        </c:scaling>
        <c:delete val="1"/>
        <c:axPos val="b"/>
        <c:numFmt formatCode="General" sourceLinked="1"/>
        <c:majorTickMark val="out"/>
        <c:minorTickMark val="none"/>
        <c:tickLblPos val="nextTo"/>
        <c:crossAx val="193672608"/>
        <c:crosses val="autoZero"/>
        <c:auto val="1"/>
        <c:lblAlgn val="ctr"/>
        <c:lblOffset val="100"/>
        <c:noMultiLvlLbl val="0"/>
      </c:catAx>
      <c:valAx>
        <c:axId val="193672608"/>
        <c:scaling>
          <c:orientation val="minMax"/>
        </c:scaling>
        <c:delete val="1"/>
        <c:axPos val="r"/>
        <c:numFmt formatCode="_(* #,##0_);_(* \(#,##0\);_(* &quot;-&quot;??_);_(@_)" sourceLinked="1"/>
        <c:majorTickMark val="out"/>
        <c:minorTickMark val="none"/>
        <c:tickLblPos val="nextTo"/>
        <c:crossAx val="1936742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400">
          <a:latin typeface="DIN Next LT Arabic Medium" panose="020B0603020203050203" pitchFamily="34" charset="-78"/>
          <a:cs typeface="DIN Next LT Arabic Medium" panose="020B0603020203050203" pitchFamily="34" charset="-78"/>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1E816F"/>
              </a:solidFill>
              <a:ln>
                <a:noFill/>
              </a:ln>
              <a:effectLst/>
            </c:spPr>
            <c:extLst>
              <c:ext xmlns:c16="http://schemas.microsoft.com/office/drawing/2014/chart" uri="{C3380CC4-5D6E-409C-BE32-E72D297353CC}">
                <c16:uniqueId val="{00000002-8BEE-4921-BE61-70090ED2031B}"/>
              </c:ext>
            </c:extLst>
          </c:dPt>
          <c:dPt>
            <c:idx val="1"/>
            <c:invertIfNegative val="0"/>
            <c:bubble3D val="0"/>
            <c:spPr>
              <a:solidFill>
                <a:srgbClr val="CCDEDC"/>
              </a:solidFill>
              <a:ln>
                <a:noFill/>
              </a:ln>
              <a:effectLst/>
            </c:spPr>
            <c:extLst>
              <c:ext xmlns:c16="http://schemas.microsoft.com/office/drawing/2014/chart" uri="{C3380CC4-5D6E-409C-BE32-E72D297353CC}">
                <c16:uniqueId val="{00000003-8BEE-4921-BE61-70090ED2031B}"/>
              </c:ext>
            </c:extLst>
          </c:dPt>
          <c:dPt>
            <c:idx val="2"/>
            <c:invertIfNegative val="0"/>
            <c:bubble3D val="0"/>
            <c:spPr>
              <a:solidFill>
                <a:srgbClr val="C00000"/>
              </a:solidFill>
              <a:ln>
                <a:noFill/>
              </a:ln>
              <a:effectLst/>
            </c:spPr>
            <c:extLst>
              <c:ext xmlns:c16="http://schemas.microsoft.com/office/drawing/2014/chart" uri="{C3380CC4-5D6E-409C-BE32-E72D297353CC}">
                <c16:uniqueId val="{00000004-8BEE-4921-BE61-70090ED2031B}"/>
              </c:ext>
            </c:extLst>
          </c:dPt>
          <c:dLbls>
            <c:dLbl>
              <c:idx val="2"/>
              <c:layout>
                <c:manualLayout>
                  <c:x val="1.800856314744284E-3"/>
                  <c:y val="0.3221648950982638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EE-4921-BE61-70090ED2031B}"/>
                </c:ext>
              </c:extLst>
            </c:dLbl>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DIN Next LT Arabic Medium" panose="020B0603020203050203" pitchFamily="34" charset="-78"/>
                    <a:ea typeface="+mn-ea"/>
                    <a:cs typeface="DIN Next LT Arabic Medium" panose="020B0603020203050203" pitchFamily="34"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'Summary '!$S$20:$S$22</c:f>
              <c:numCache>
                <c:formatCode>_(* #,##0_);_(* \(#,##0\);_(* "-"??_);_(@_)</c:formatCode>
                <c:ptCount val="3"/>
                <c:pt idx="0">
                  <c:v>269874.46759986988</c:v>
                </c:pt>
                <c:pt idx="1">
                  <c:v>358396.78579292999</c:v>
                </c:pt>
                <c:pt idx="2">
                  <c:v>-88522.318193060113</c:v>
                </c:pt>
              </c:numCache>
            </c:numRef>
          </c:val>
          <c:extLst>
            <c:ext xmlns:c16="http://schemas.microsoft.com/office/drawing/2014/chart" uri="{C3380CC4-5D6E-409C-BE32-E72D297353CC}">
              <c16:uniqueId val="{00000000-8BEE-4921-BE61-70090ED2031B}"/>
            </c:ext>
          </c:extLst>
        </c:ser>
        <c:dLbls>
          <c:showLegendKey val="0"/>
          <c:showVal val="0"/>
          <c:showCatName val="0"/>
          <c:showSerName val="0"/>
          <c:showPercent val="0"/>
          <c:showBubbleSize val="0"/>
        </c:dLbls>
        <c:gapWidth val="57"/>
        <c:overlap val="-27"/>
        <c:axId val="1212866480"/>
        <c:axId val="1212860656"/>
      </c:barChart>
      <c:catAx>
        <c:axId val="1212866480"/>
        <c:scaling>
          <c:orientation val="maxMin"/>
        </c:scaling>
        <c:delete val="1"/>
        <c:axPos val="b"/>
        <c:numFmt formatCode="General" sourceLinked="1"/>
        <c:majorTickMark val="none"/>
        <c:minorTickMark val="none"/>
        <c:tickLblPos val="nextTo"/>
        <c:crossAx val="1212860656"/>
        <c:crosses val="autoZero"/>
        <c:auto val="1"/>
        <c:lblAlgn val="ctr"/>
        <c:lblOffset val="100"/>
        <c:noMultiLvlLbl val="0"/>
      </c:catAx>
      <c:valAx>
        <c:axId val="1212860656"/>
        <c:scaling>
          <c:orientation val="minMax"/>
        </c:scaling>
        <c:delete val="1"/>
        <c:axPos val="r"/>
        <c:numFmt formatCode="_(* #,##0_);_(* \(#,##0\);_(* &quot;-&quot;??_);_(@_)" sourceLinked="1"/>
        <c:majorTickMark val="none"/>
        <c:minorTickMark val="none"/>
        <c:tickLblPos val="nextTo"/>
        <c:crossAx val="121286648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200">
          <a:latin typeface="DIN Next LT Arabic Medium" panose="020B0603020203050203" pitchFamily="34" charset="-78"/>
          <a:cs typeface="DIN Next LT Arabic Medium" panose="020B0603020203050203" pitchFamily="34" charset="-78"/>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6.png"/><Relationship Id="rId1" Type="http://schemas.openxmlformats.org/officeDocument/2006/relationships/image" Target="../media/image1.png"/><Relationship Id="rId4"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0</xdr:col>
      <xdr:colOff>2980962</xdr:colOff>
      <xdr:row>0</xdr:row>
      <xdr:rowOff>1180965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92668338" y="104775"/>
          <a:ext cx="2904762" cy="1076190"/>
        </a:xfrm>
        <a:prstGeom prst="rect">
          <a:avLst/>
        </a:prstGeom>
      </xdr:spPr>
    </xdr:pic>
    <xdr:clientData/>
  </xdr:twoCellAnchor>
  <xdr:twoCellAnchor editAs="oneCell">
    <xdr:from>
      <xdr:col>1</xdr:col>
      <xdr:colOff>2330450</xdr:colOff>
      <xdr:row>0</xdr:row>
      <xdr:rowOff>120650</xdr:rowOff>
    </xdr:from>
    <xdr:to>
      <xdr:col>1</xdr:col>
      <xdr:colOff>4760827</xdr:colOff>
      <xdr:row>0</xdr:row>
      <xdr:rowOff>1284560</xdr:rowOff>
    </xdr:to>
    <xdr:pic>
      <xdr:nvPicPr>
        <xdr:cNvPr id="3" name="Picture 2">
          <a:extLst>
            <a:ext uri="{FF2B5EF4-FFF2-40B4-BE49-F238E27FC236}">
              <a16:creationId xmlns:a16="http://schemas.microsoft.com/office/drawing/2014/main" id="{B8F77365-4E73-4F6F-B0FB-06CFB447A1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6519673" y="120650"/>
          <a:ext cx="2430377" cy="11639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95250</xdr:colOff>
      <xdr:row>0</xdr:row>
      <xdr:rowOff>123825</xdr:rowOff>
    </xdr:from>
    <xdr:ext cx="3136537" cy="1069840"/>
    <xdr:pic>
      <xdr:nvPicPr>
        <xdr:cNvPr id="2" name="Picture 1">
          <a:extLst>
            <a:ext uri="{FF2B5EF4-FFF2-40B4-BE49-F238E27FC236}">
              <a16:creationId xmlns:a16="http://schemas.microsoft.com/office/drawing/2014/main" id="{E1345522-0737-46A2-A5BD-390735B61C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454613" y="120650"/>
          <a:ext cx="3136537" cy="1069840"/>
        </a:xfrm>
        <a:prstGeom prst="rect">
          <a:avLst/>
        </a:prstGeom>
      </xdr:spPr>
    </xdr:pic>
    <xdr:clientData/>
  </xdr:oneCellAnchor>
  <xdr:oneCellAnchor>
    <xdr:from>
      <xdr:col>4</xdr:col>
      <xdr:colOff>2333171</xdr:colOff>
      <xdr:row>0</xdr:row>
      <xdr:rowOff>122465</xdr:rowOff>
    </xdr:from>
    <xdr:ext cx="2494735" cy="1177192"/>
    <xdr:pic>
      <xdr:nvPicPr>
        <xdr:cNvPr id="3" name="Picture 2">
          <a:extLst>
            <a:ext uri="{FF2B5EF4-FFF2-40B4-BE49-F238E27FC236}">
              <a16:creationId xmlns:a16="http://schemas.microsoft.com/office/drawing/2014/main" id="{E89C9FD4-561A-4A6E-894F-9605DC796D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2140944" y="125640"/>
          <a:ext cx="2494735" cy="1177192"/>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95250</xdr:colOff>
      <xdr:row>0</xdr:row>
      <xdr:rowOff>123825</xdr:rowOff>
    </xdr:from>
    <xdr:ext cx="2904762" cy="1076190"/>
    <xdr:pic>
      <xdr:nvPicPr>
        <xdr:cNvPr id="2" name="Picture 1">
          <a:extLst>
            <a:ext uri="{FF2B5EF4-FFF2-40B4-BE49-F238E27FC236}">
              <a16:creationId xmlns:a16="http://schemas.microsoft.com/office/drawing/2014/main" id="{52F780A0-CF2E-4496-BAEB-616565BB1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86388" y="123825"/>
          <a:ext cx="2904762" cy="1076190"/>
        </a:xfrm>
        <a:prstGeom prst="rect">
          <a:avLst/>
        </a:prstGeom>
      </xdr:spPr>
    </xdr:pic>
    <xdr:clientData/>
  </xdr:oneCellAnchor>
  <xdr:twoCellAnchor editAs="oneCell">
    <xdr:from>
      <xdr:col>5</xdr:col>
      <xdr:colOff>2394857</xdr:colOff>
      <xdr:row>0</xdr:row>
      <xdr:rowOff>13607</xdr:rowOff>
    </xdr:from>
    <xdr:to>
      <xdr:col>5</xdr:col>
      <xdr:colOff>4886438</xdr:colOff>
      <xdr:row>0</xdr:row>
      <xdr:rowOff>1209828</xdr:rowOff>
    </xdr:to>
    <xdr:pic>
      <xdr:nvPicPr>
        <xdr:cNvPr id="5" name="Picture 4">
          <a:extLst>
            <a:ext uri="{FF2B5EF4-FFF2-40B4-BE49-F238E27FC236}">
              <a16:creationId xmlns:a16="http://schemas.microsoft.com/office/drawing/2014/main" id="{6F8A93C5-A4D8-40B1-9DDB-2DFD4A4D8A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29227987" y="13607"/>
          <a:ext cx="2488406" cy="11930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95250</xdr:colOff>
      <xdr:row>0</xdr:row>
      <xdr:rowOff>123825</xdr:rowOff>
    </xdr:from>
    <xdr:ext cx="2904762" cy="1079365"/>
    <xdr:pic>
      <xdr:nvPicPr>
        <xdr:cNvPr id="2" name="Picture 1">
          <a:extLst>
            <a:ext uri="{FF2B5EF4-FFF2-40B4-BE49-F238E27FC236}">
              <a16:creationId xmlns:a16="http://schemas.microsoft.com/office/drawing/2014/main" id="{0FB10EEF-EC15-467A-9545-C0D397FB34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86388" y="120650"/>
          <a:ext cx="2904762" cy="1079365"/>
        </a:xfrm>
        <a:prstGeom prst="rect">
          <a:avLst/>
        </a:prstGeom>
      </xdr:spPr>
    </xdr:pic>
    <xdr:clientData/>
  </xdr:oneCellAnchor>
  <xdr:twoCellAnchor editAs="oneCell">
    <xdr:from>
      <xdr:col>2</xdr:col>
      <xdr:colOff>1793669</xdr:colOff>
      <xdr:row>0</xdr:row>
      <xdr:rowOff>0</xdr:rowOff>
    </xdr:from>
    <xdr:to>
      <xdr:col>3</xdr:col>
      <xdr:colOff>28020</xdr:colOff>
      <xdr:row>0</xdr:row>
      <xdr:rowOff>1188601</xdr:rowOff>
    </xdr:to>
    <xdr:pic>
      <xdr:nvPicPr>
        <xdr:cNvPr id="5" name="Picture 4">
          <a:extLst>
            <a:ext uri="{FF2B5EF4-FFF2-40B4-BE49-F238E27FC236}">
              <a16:creationId xmlns:a16="http://schemas.microsoft.com/office/drawing/2014/main" id="{0EAC44B3-68DA-42F3-A749-15ADADB1EA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29093023" y="0"/>
          <a:ext cx="2488406" cy="11962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95250</xdr:colOff>
      <xdr:row>0</xdr:row>
      <xdr:rowOff>123825</xdr:rowOff>
    </xdr:from>
    <xdr:ext cx="2917815" cy="1076190"/>
    <xdr:pic>
      <xdr:nvPicPr>
        <xdr:cNvPr id="2" name="Picture 1">
          <a:extLst>
            <a:ext uri="{FF2B5EF4-FFF2-40B4-BE49-F238E27FC236}">
              <a16:creationId xmlns:a16="http://schemas.microsoft.com/office/drawing/2014/main" id="{F0CED0BD-5232-4399-8BC5-6557C8EFD9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73335" y="123825"/>
          <a:ext cx="2917815" cy="1076190"/>
        </a:xfrm>
        <a:prstGeom prst="rect">
          <a:avLst/>
        </a:prstGeom>
      </xdr:spPr>
    </xdr:pic>
    <xdr:clientData/>
  </xdr:oneCellAnchor>
  <xdr:twoCellAnchor editAs="oneCell">
    <xdr:from>
      <xdr:col>4</xdr:col>
      <xdr:colOff>952500</xdr:colOff>
      <xdr:row>0</xdr:row>
      <xdr:rowOff>296333</xdr:rowOff>
    </xdr:from>
    <xdr:to>
      <xdr:col>6</xdr:col>
      <xdr:colOff>37306</xdr:colOff>
      <xdr:row>1</xdr:row>
      <xdr:rowOff>282456</xdr:rowOff>
    </xdr:to>
    <xdr:pic>
      <xdr:nvPicPr>
        <xdr:cNvPr id="5" name="Picture 4">
          <a:extLst>
            <a:ext uri="{FF2B5EF4-FFF2-40B4-BE49-F238E27FC236}">
              <a16:creationId xmlns:a16="http://schemas.microsoft.com/office/drawing/2014/main" id="{7CA8D68F-6DFE-4606-A6BA-A33748693F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3325027" y="296333"/>
          <a:ext cx="2482056" cy="11962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9525</xdr:colOff>
      <xdr:row>0</xdr:row>
      <xdr:rowOff>76200</xdr:rowOff>
    </xdr:from>
    <xdr:ext cx="2769295" cy="1133340"/>
    <xdr:pic>
      <xdr:nvPicPr>
        <xdr:cNvPr id="2" name="Picture 1">
          <a:extLst>
            <a:ext uri="{FF2B5EF4-FFF2-40B4-BE49-F238E27FC236}">
              <a16:creationId xmlns:a16="http://schemas.microsoft.com/office/drawing/2014/main" id="{0074DA51-74A0-41E5-9C80-5BB465DA3F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907580" y="76200"/>
          <a:ext cx="2769295" cy="1133340"/>
        </a:xfrm>
        <a:prstGeom prst="rect">
          <a:avLst/>
        </a:prstGeom>
      </xdr:spPr>
    </xdr:pic>
    <xdr:clientData/>
  </xdr:oneCellAnchor>
  <xdr:twoCellAnchor editAs="oneCell">
    <xdr:from>
      <xdr:col>3</xdr:col>
      <xdr:colOff>342900</xdr:colOff>
      <xdr:row>2</xdr:row>
      <xdr:rowOff>76200</xdr:rowOff>
    </xdr:from>
    <xdr:to>
      <xdr:col>4</xdr:col>
      <xdr:colOff>11906</xdr:colOff>
      <xdr:row>8</xdr:row>
      <xdr:rowOff>123071</xdr:rowOff>
    </xdr:to>
    <xdr:pic>
      <xdr:nvPicPr>
        <xdr:cNvPr id="5" name="Picture 4">
          <a:extLst>
            <a:ext uri="{FF2B5EF4-FFF2-40B4-BE49-F238E27FC236}">
              <a16:creationId xmlns:a16="http://schemas.microsoft.com/office/drawing/2014/main" id="{B8D968A5-9070-457F-AD5C-56B318608A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5236094" y="457200"/>
          <a:ext cx="2488406" cy="11898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95250</xdr:colOff>
      <xdr:row>0</xdr:row>
      <xdr:rowOff>123825</xdr:rowOff>
    </xdr:from>
    <xdr:ext cx="2904762" cy="1076190"/>
    <xdr:pic>
      <xdr:nvPicPr>
        <xdr:cNvPr id="2" name="Picture 1">
          <a:extLst>
            <a:ext uri="{FF2B5EF4-FFF2-40B4-BE49-F238E27FC236}">
              <a16:creationId xmlns:a16="http://schemas.microsoft.com/office/drawing/2014/main" id="{A6CB6695-9570-4D7A-AC5F-39678839A2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86388" y="123825"/>
          <a:ext cx="2904762" cy="1076190"/>
        </a:xfrm>
        <a:prstGeom prst="rect">
          <a:avLst/>
        </a:prstGeom>
      </xdr:spPr>
    </xdr:pic>
    <xdr:clientData/>
  </xdr:oneCellAnchor>
  <xdr:twoCellAnchor editAs="oneCell">
    <xdr:from>
      <xdr:col>2</xdr:col>
      <xdr:colOff>971176</xdr:colOff>
      <xdr:row>0</xdr:row>
      <xdr:rowOff>56029</xdr:rowOff>
    </xdr:from>
    <xdr:to>
      <xdr:col>3</xdr:col>
      <xdr:colOff>123832</xdr:colOff>
      <xdr:row>1</xdr:row>
      <xdr:rowOff>4368</xdr:rowOff>
    </xdr:to>
    <xdr:pic>
      <xdr:nvPicPr>
        <xdr:cNvPr id="4" name="Picture 3">
          <a:extLst>
            <a:ext uri="{FF2B5EF4-FFF2-40B4-BE49-F238E27FC236}">
              <a16:creationId xmlns:a16="http://schemas.microsoft.com/office/drawing/2014/main" id="{878E280E-6C40-4547-975D-3E96897DA2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42902271" y="56029"/>
          <a:ext cx="2430377" cy="116391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123825</xdr:rowOff>
    </xdr:from>
    <xdr:to>
      <xdr:col>0</xdr:col>
      <xdr:colOff>3003187</xdr:colOff>
      <xdr:row>0</xdr:row>
      <xdr:rowOff>1200015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95582988" y="123825"/>
          <a:ext cx="2904762" cy="1076190"/>
        </a:xfrm>
        <a:prstGeom prst="rect">
          <a:avLst/>
        </a:prstGeom>
      </xdr:spPr>
    </xdr:pic>
    <xdr:clientData/>
  </xdr:twoCellAnchor>
  <xdr:twoCellAnchor editAs="oneCell">
    <xdr:from>
      <xdr:col>2</xdr:col>
      <xdr:colOff>1758462</xdr:colOff>
      <xdr:row>0</xdr:row>
      <xdr:rowOff>166077</xdr:rowOff>
    </xdr:from>
    <xdr:to>
      <xdr:col>2</xdr:col>
      <xdr:colOff>4188839</xdr:colOff>
      <xdr:row>1</xdr:row>
      <xdr:rowOff>108833</xdr:rowOff>
    </xdr:to>
    <xdr:pic>
      <xdr:nvPicPr>
        <xdr:cNvPr id="3" name="Picture 2">
          <a:extLst>
            <a:ext uri="{FF2B5EF4-FFF2-40B4-BE49-F238E27FC236}">
              <a16:creationId xmlns:a16="http://schemas.microsoft.com/office/drawing/2014/main" id="{87C38253-93FF-4A29-AA51-23F7B4ABE2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57693" y="166077"/>
          <a:ext cx="2430377" cy="11639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95250</xdr:colOff>
      <xdr:row>0</xdr:row>
      <xdr:rowOff>123825</xdr:rowOff>
    </xdr:from>
    <xdr:ext cx="2917815" cy="1076190"/>
    <xdr:pic>
      <xdr:nvPicPr>
        <xdr:cNvPr id="2" name="Picture 1">
          <a:extLst>
            <a:ext uri="{FF2B5EF4-FFF2-40B4-BE49-F238E27FC236}">
              <a16:creationId xmlns:a16="http://schemas.microsoft.com/office/drawing/2014/main" id="{AB902F36-E965-40FC-A583-F970812A51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73335" y="123825"/>
          <a:ext cx="2917815" cy="1076190"/>
        </a:xfrm>
        <a:prstGeom prst="rect">
          <a:avLst/>
        </a:prstGeom>
      </xdr:spPr>
    </xdr:pic>
    <xdr:clientData/>
  </xdr:oneCellAnchor>
  <xdr:twoCellAnchor editAs="oneCell">
    <xdr:from>
      <xdr:col>4</xdr:col>
      <xdr:colOff>956419</xdr:colOff>
      <xdr:row>0</xdr:row>
      <xdr:rowOff>148950</xdr:rowOff>
    </xdr:from>
    <xdr:to>
      <xdr:col>5</xdr:col>
      <xdr:colOff>478340</xdr:colOff>
      <xdr:row>1</xdr:row>
      <xdr:rowOff>89897</xdr:rowOff>
    </xdr:to>
    <xdr:pic>
      <xdr:nvPicPr>
        <xdr:cNvPr id="3" name="Picture 2">
          <a:extLst>
            <a:ext uri="{FF2B5EF4-FFF2-40B4-BE49-F238E27FC236}">
              <a16:creationId xmlns:a16="http://schemas.microsoft.com/office/drawing/2014/main" id="{C542C1AB-EA54-4570-9C07-01ED94FE3A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14851414" y="148950"/>
          <a:ext cx="2430377" cy="116391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95250</xdr:colOff>
      <xdr:row>0</xdr:row>
      <xdr:rowOff>123825</xdr:rowOff>
    </xdr:from>
    <xdr:to>
      <xdr:col>0</xdr:col>
      <xdr:colOff>3228612</xdr:colOff>
      <xdr:row>0</xdr:row>
      <xdr:rowOff>1200015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9496513" y="123825"/>
          <a:ext cx="2904762" cy="10761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9525</xdr:colOff>
      <xdr:row>0</xdr:row>
      <xdr:rowOff>76200</xdr:rowOff>
    </xdr:from>
    <xdr:to>
      <xdr:col>1</xdr:col>
      <xdr:colOff>86420</xdr:colOff>
      <xdr:row>6</xdr:row>
      <xdr:rowOff>66540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3166238" y="76200"/>
          <a:ext cx="2971437" cy="1076190"/>
        </a:xfrm>
        <a:prstGeom prst="rect">
          <a:avLst/>
        </a:prstGeom>
      </xdr:spPr>
    </xdr:pic>
    <xdr:clientData/>
  </xdr:twoCellAnchor>
  <xdr:twoCellAnchor editAs="oneCell">
    <xdr:from>
      <xdr:col>3</xdr:col>
      <xdr:colOff>266700</xdr:colOff>
      <xdr:row>1</xdr:row>
      <xdr:rowOff>88900</xdr:rowOff>
    </xdr:from>
    <xdr:to>
      <xdr:col>3</xdr:col>
      <xdr:colOff>2697077</xdr:colOff>
      <xdr:row>7</xdr:row>
      <xdr:rowOff>109810</xdr:rowOff>
    </xdr:to>
    <xdr:pic>
      <xdr:nvPicPr>
        <xdr:cNvPr id="3" name="Picture 2">
          <a:extLst>
            <a:ext uri="{FF2B5EF4-FFF2-40B4-BE49-F238E27FC236}">
              <a16:creationId xmlns:a16="http://schemas.microsoft.com/office/drawing/2014/main" id="{14E0583C-304C-4EB5-9D85-F839AD13A4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5370323" y="279400"/>
          <a:ext cx="2430377" cy="11639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4</xdr:col>
      <xdr:colOff>164737</xdr:colOff>
      <xdr:row>6</xdr:row>
      <xdr:rowOff>66540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3239263" y="76200"/>
          <a:ext cx="2907937" cy="1076190"/>
        </a:xfrm>
        <a:prstGeom prst="rect">
          <a:avLst/>
        </a:prstGeom>
      </xdr:spPr>
    </xdr:pic>
    <xdr:clientData/>
  </xdr:twoCellAnchor>
  <xdr:twoCellAnchor>
    <xdr:from>
      <xdr:col>9</xdr:col>
      <xdr:colOff>452437</xdr:colOff>
      <xdr:row>8</xdr:row>
      <xdr:rowOff>80599</xdr:rowOff>
    </xdr:from>
    <xdr:to>
      <xdr:col>17</xdr:col>
      <xdr:colOff>175104</xdr:colOff>
      <xdr:row>27</xdr:row>
      <xdr:rowOff>47626</xdr:rowOff>
    </xdr:to>
    <xdr:sp macro="" textlink="">
      <xdr:nvSpPr>
        <xdr:cNvPr id="6" name="Rectangle: Rounded Corners 5">
          <a:extLst>
            <a:ext uri="{FF2B5EF4-FFF2-40B4-BE49-F238E27FC236}">
              <a16:creationId xmlns:a16="http://schemas.microsoft.com/office/drawing/2014/main" id="{00000000-0008-0000-0100-000006000000}"/>
            </a:ext>
          </a:extLst>
        </xdr:cNvPr>
        <xdr:cNvSpPr/>
      </xdr:nvSpPr>
      <xdr:spPr>
        <a:xfrm>
          <a:off x="9938174177" y="1866537"/>
          <a:ext cx="4580417" cy="3348402"/>
        </a:xfrm>
        <a:prstGeom prst="roundRect">
          <a:avLst/>
        </a:prstGeom>
        <a:noFill/>
        <a:ln>
          <a:solidFill>
            <a:srgbClr val="817A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l" rtl="1"/>
          <a:endParaRPr lang="ar-SA" sz="1100"/>
        </a:p>
      </xdr:txBody>
    </xdr:sp>
    <xdr:clientData/>
  </xdr:twoCellAnchor>
  <xdr:twoCellAnchor>
    <xdr:from>
      <xdr:col>0</xdr:col>
      <xdr:colOff>437081</xdr:colOff>
      <xdr:row>8</xdr:row>
      <xdr:rowOff>80599</xdr:rowOff>
    </xdr:from>
    <xdr:to>
      <xdr:col>8</xdr:col>
      <xdr:colOff>159748</xdr:colOff>
      <xdr:row>27</xdr:row>
      <xdr:rowOff>47626</xdr:rowOff>
    </xdr:to>
    <xdr:sp macro="" textlink="">
      <xdr:nvSpPr>
        <xdr:cNvPr id="7" name="Rectangle: Rounded Corners 6">
          <a:extLst>
            <a:ext uri="{FF2B5EF4-FFF2-40B4-BE49-F238E27FC236}">
              <a16:creationId xmlns:a16="http://schemas.microsoft.com/office/drawing/2014/main" id="{00000000-0008-0000-0100-000007000000}"/>
            </a:ext>
          </a:extLst>
        </xdr:cNvPr>
        <xdr:cNvSpPr/>
      </xdr:nvSpPr>
      <xdr:spPr>
        <a:xfrm>
          <a:off x="9943654502" y="1866537"/>
          <a:ext cx="4580417" cy="3348402"/>
        </a:xfrm>
        <a:prstGeom prst="roundRect">
          <a:avLst/>
        </a:prstGeom>
        <a:noFill/>
        <a:ln>
          <a:solidFill>
            <a:srgbClr val="817A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l" rtl="1"/>
          <a:endParaRPr lang="ar-SA"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123825</xdr:rowOff>
    </xdr:from>
    <xdr:to>
      <xdr:col>1</xdr:col>
      <xdr:colOff>105667</xdr:colOff>
      <xdr:row>0</xdr:row>
      <xdr:rowOff>1200015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8210638" y="123825"/>
          <a:ext cx="2904762" cy="1076190"/>
        </a:xfrm>
        <a:prstGeom prst="rect">
          <a:avLst/>
        </a:prstGeom>
      </xdr:spPr>
    </xdr:pic>
    <xdr:clientData/>
  </xdr:twoCellAnchor>
  <xdr:twoCellAnchor editAs="oneCell">
    <xdr:from>
      <xdr:col>3</xdr:col>
      <xdr:colOff>800100</xdr:colOff>
      <xdr:row>0</xdr:row>
      <xdr:rowOff>69850</xdr:rowOff>
    </xdr:from>
    <xdr:to>
      <xdr:col>4</xdr:col>
      <xdr:colOff>1592177</xdr:colOff>
      <xdr:row>1</xdr:row>
      <xdr:rowOff>14560</xdr:rowOff>
    </xdr:to>
    <xdr:pic>
      <xdr:nvPicPr>
        <xdr:cNvPr id="3" name="Picture 2">
          <a:extLst>
            <a:ext uri="{FF2B5EF4-FFF2-40B4-BE49-F238E27FC236}">
              <a16:creationId xmlns:a16="http://schemas.microsoft.com/office/drawing/2014/main" id="{8187C2C2-C9CD-40E5-B4C9-F75FE54D41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4684523" y="69850"/>
          <a:ext cx="2430377" cy="11639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4</xdr:col>
      <xdr:colOff>390162</xdr:colOff>
      <xdr:row>6</xdr:row>
      <xdr:rowOff>114165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3013838" y="123825"/>
          <a:ext cx="3133362" cy="1076190"/>
        </a:xfrm>
        <a:prstGeom prst="rect">
          <a:avLst/>
        </a:prstGeom>
      </xdr:spPr>
    </xdr:pic>
    <xdr:clientData/>
  </xdr:twoCellAnchor>
  <xdr:twoCellAnchor>
    <xdr:from>
      <xdr:col>1</xdr:col>
      <xdr:colOff>554830</xdr:colOff>
      <xdr:row>12</xdr:row>
      <xdr:rowOff>121447</xdr:rowOff>
    </xdr:from>
    <xdr:to>
      <xdr:col>15</xdr:col>
      <xdr:colOff>569118</xdr:colOff>
      <xdr:row>34</xdr:row>
      <xdr:rowOff>37340</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flipH="1">
          <a:off x="10152305592" y="2982122"/>
          <a:ext cx="8985508" cy="3811323"/>
          <a:chOff x="9937958756" y="3598069"/>
          <a:chExt cx="8777288" cy="4106892"/>
        </a:xfrm>
      </xdr:grpSpPr>
      <xdr:sp macro="" textlink="">
        <xdr:nvSpPr>
          <xdr:cNvPr id="16" name="Rectangle 15">
            <a:extLst>
              <a:ext uri="{FF2B5EF4-FFF2-40B4-BE49-F238E27FC236}">
                <a16:creationId xmlns:a16="http://schemas.microsoft.com/office/drawing/2014/main" id="{00000000-0008-0000-0300-000010000000}"/>
              </a:ext>
            </a:extLst>
          </xdr:cNvPr>
          <xdr:cNvSpPr/>
        </xdr:nvSpPr>
        <xdr:spPr>
          <a:xfrm>
            <a:off x="9944153628" y="7350919"/>
            <a:ext cx="1387028" cy="263918"/>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Revenues</a:t>
            </a:r>
          </a:p>
        </xdr:txBody>
      </xdr:sp>
      <xdr:sp macro="" textlink="">
        <xdr:nvSpPr>
          <xdr:cNvPr id="17" name="Rectangle 16">
            <a:extLst>
              <a:ext uri="{FF2B5EF4-FFF2-40B4-BE49-F238E27FC236}">
                <a16:creationId xmlns:a16="http://schemas.microsoft.com/office/drawing/2014/main" id="{00000000-0008-0000-0300-000011000000}"/>
              </a:ext>
            </a:extLst>
          </xdr:cNvPr>
          <xdr:cNvSpPr/>
        </xdr:nvSpPr>
        <xdr:spPr>
          <a:xfrm>
            <a:off x="9941352037" y="7358979"/>
            <a:ext cx="2119803" cy="263918"/>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Expenditures</a:t>
            </a:r>
          </a:p>
        </xdr:txBody>
      </xdr:sp>
      <xdr:sp macro="" textlink="">
        <xdr:nvSpPr>
          <xdr:cNvPr id="18" name="Rectangle 17">
            <a:extLst>
              <a:ext uri="{FF2B5EF4-FFF2-40B4-BE49-F238E27FC236}">
                <a16:creationId xmlns:a16="http://schemas.microsoft.com/office/drawing/2014/main" id="{00000000-0008-0000-0300-000012000000}"/>
              </a:ext>
            </a:extLst>
          </xdr:cNvPr>
          <xdr:cNvSpPr/>
        </xdr:nvSpPr>
        <xdr:spPr>
          <a:xfrm flipH="1">
            <a:off x="9939141999" y="7326524"/>
            <a:ext cx="1574245" cy="281897"/>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Surplus/(Deficit)</a:t>
            </a:r>
          </a:p>
        </xdr:txBody>
      </xdr:sp>
      <xdr:sp macro="" textlink="">
        <xdr:nvSpPr>
          <xdr:cNvPr id="12" name="مستطيل مستدير الزوايا 49">
            <a:extLst>
              <a:ext uri="{FF2B5EF4-FFF2-40B4-BE49-F238E27FC236}">
                <a16:creationId xmlns:a16="http://schemas.microsoft.com/office/drawing/2014/main" id="{00000000-0008-0000-0300-00000C000000}"/>
              </a:ext>
            </a:extLst>
          </xdr:cNvPr>
          <xdr:cNvSpPr/>
        </xdr:nvSpPr>
        <xdr:spPr>
          <a:xfrm>
            <a:off x="9937958756" y="3598069"/>
            <a:ext cx="8777288" cy="4106892"/>
          </a:xfrm>
          <a:prstGeom prst="roundRect">
            <a:avLst/>
          </a:prstGeom>
          <a:noFill/>
          <a:ln>
            <a:solidFill>
              <a:srgbClr val="0D0D0D">
                <a:alpha val="38824"/>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ar-SA" sz="1400" b="0" i="0" u="none" strike="noStrike" kern="1200" cap="none" spc="0" normalizeH="0" baseline="0">
              <a:ln>
                <a:noFill/>
              </a:ln>
              <a:solidFill>
                <a:prstClr val="white"/>
              </a:solidFill>
              <a:effectLst/>
              <a:uLnTx/>
              <a:uFillTx/>
              <a:latin typeface="JF Flat" panose="02000500000000000000" pitchFamily="2" charset="-78"/>
              <a:ea typeface="+mn-ea"/>
              <a:cs typeface="JF Flat" panose="02000500000000000000" pitchFamily="2" charset="-78"/>
            </a:endParaRPr>
          </a:p>
        </xdr:txBody>
      </xdr:sp>
    </xdr:grpSp>
    <xdr:clientData/>
  </xdr:twoCellAnchor>
  <xdr:twoCellAnchor>
    <xdr:from>
      <xdr:col>2</xdr:col>
      <xdr:colOff>390495</xdr:colOff>
      <xdr:row>14</xdr:row>
      <xdr:rowOff>113584</xdr:rowOff>
    </xdr:from>
    <xdr:to>
      <xdr:col>14</xdr:col>
      <xdr:colOff>553118</xdr:colOff>
      <xdr:row>30</xdr:row>
      <xdr:rowOff>171818</xdr:rowOff>
    </xdr:to>
    <xdr:graphicFrame macro="">
      <xdr:nvGraphicFramePr>
        <xdr:cNvPr id="8" name="Chart 10">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15875</xdr:colOff>
      <xdr:row>31</xdr:row>
      <xdr:rowOff>15875</xdr:rowOff>
    </xdr:from>
    <xdr:to>
      <xdr:col>5</xdr:col>
      <xdr:colOff>712342</xdr:colOff>
      <xdr:row>32</xdr:row>
      <xdr:rowOff>107720</xdr:rowOff>
    </xdr:to>
    <xdr:sp macro="" textlink="">
      <xdr:nvSpPr>
        <xdr:cNvPr id="10" name="Rectangle 12">
          <a:extLst>
            <a:ext uri="{FF2B5EF4-FFF2-40B4-BE49-F238E27FC236}">
              <a16:creationId xmlns:a16="http://schemas.microsoft.com/office/drawing/2014/main" id="{00000000-0008-0000-0300-00000A000000}"/>
            </a:ext>
          </a:extLst>
        </xdr:cNvPr>
        <xdr:cNvSpPr/>
      </xdr:nvSpPr>
      <xdr:spPr>
        <a:xfrm flipH="1">
          <a:off x="9967200158" y="6445250"/>
          <a:ext cx="1305008" cy="277053"/>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ar-SA"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الإيرادات</a:t>
          </a:r>
          <a:endParaRPr kumimoji="0" lang="en-US"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endParaRPr>
        </a:p>
      </xdr:txBody>
    </xdr:sp>
    <xdr:clientData/>
  </xdr:twoCellAnchor>
  <xdr:twoCellAnchor>
    <xdr:from>
      <xdr:col>7</xdr:col>
      <xdr:colOff>237593</xdr:colOff>
      <xdr:row>31</xdr:row>
      <xdr:rowOff>15875</xdr:rowOff>
    </xdr:from>
    <xdr:to>
      <xdr:col>10</xdr:col>
      <xdr:colOff>27734</xdr:colOff>
      <xdr:row>32</xdr:row>
      <xdr:rowOff>107720</xdr:rowOff>
    </xdr:to>
    <xdr:sp macro="" textlink="">
      <xdr:nvSpPr>
        <xdr:cNvPr id="11" name="Rectangle 13">
          <a:extLst>
            <a:ext uri="{FF2B5EF4-FFF2-40B4-BE49-F238E27FC236}">
              <a16:creationId xmlns:a16="http://schemas.microsoft.com/office/drawing/2014/main" id="{00000000-0008-0000-0300-00000B000000}"/>
            </a:ext>
          </a:extLst>
        </xdr:cNvPr>
        <xdr:cNvSpPr/>
      </xdr:nvSpPr>
      <xdr:spPr>
        <a:xfrm flipH="1">
          <a:off x="9964537786" y="6445250"/>
          <a:ext cx="1615766" cy="277053"/>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ar-SA"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المصروفات</a:t>
          </a:r>
          <a:endParaRPr kumimoji="0" lang="en-US"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endParaRPr>
        </a:p>
      </xdr:txBody>
    </xdr:sp>
    <xdr:clientData/>
  </xdr:twoCellAnchor>
  <xdr:twoCellAnchor>
    <xdr:from>
      <xdr:col>11</xdr:col>
      <xdr:colOff>292510</xdr:colOff>
      <xdr:row>31</xdr:row>
      <xdr:rowOff>15875</xdr:rowOff>
    </xdr:from>
    <xdr:to>
      <xdr:col>14</xdr:col>
      <xdr:colOff>94195</xdr:colOff>
      <xdr:row>32</xdr:row>
      <xdr:rowOff>107720</xdr:rowOff>
    </xdr:to>
    <xdr:sp macro="" textlink="">
      <xdr:nvSpPr>
        <xdr:cNvPr id="13" name="Rectangle 14">
          <a:extLst>
            <a:ext uri="{FF2B5EF4-FFF2-40B4-BE49-F238E27FC236}">
              <a16:creationId xmlns:a16="http://schemas.microsoft.com/office/drawing/2014/main" id="{00000000-0008-0000-0300-00000D000000}"/>
            </a:ext>
          </a:extLst>
        </xdr:cNvPr>
        <xdr:cNvSpPr/>
      </xdr:nvSpPr>
      <xdr:spPr>
        <a:xfrm flipH="1">
          <a:off x="9962037159" y="6445250"/>
          <a:ext cx="1627310" cy="277053"/>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fontAlgn="ctr"/>
          <a:r>
            <a:rPr lang="ar-SA" sz="1600">
              <a:solidFill>
                <a:prstClr val="black">
                  <a:lumMod val="65000"/>
                  <a:lumOff val="35000"/>
                </a:prstClr>
              </a:solidFill>
              <a:latin typeface="DIN Next LT Arabic" panose="020B0503020203050203" pitchFamily="34" charset="-78"/>
              <a:cs typeface="DIN Next LT Arabic" panose="020B0503020203050203" pitchFamily="34" charset="-78"/>
            </a:rPr>
            <a:t>الفائض/ (العجز)</a:t>
          </a:r>
        </a:p>
      </xdr:txBody>
    </xdr:sp>
    <xdr:clientData/>
  </xdr:twoCellAnchor>
  <xdr:twoCellAnchor editAs="oneCell">
    <xdr:from>
      <xdr:col>13</xdr:col>
      <xdr:colOff>201085</xdr:colOff>
      <xdr:row>2</xdr:row>
      <xdr:rowOff>84667</xdr:rowOff>
    </xdr:from>
    <xdr:to>
      <xdr:col>16</xdr:col>
      <xdr:colOff>789962</xdr:colOff>
      <xdr:row>8</xdr:row>
      <xdr:rowOff>169077</xdr:rowOff>
    </xdr:to>
    <xdr:pic>
      <xdr:nvPicPr>
        <xdr:cNvPr id="19" name="Picture 18">
          <a:extLst>
            <a:ext uri="{FF2B5EF4-FFF2-40B4-BE49-F238E27FC236}">
              <a16:creationId xmlns:a16="http://schemas.microsoft.com/office/drawing/2014/main" id="{C5C013CD-E5BD-4719-996E-44184682DB7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46730371" y="444500"/>
          <a:ext cx="2430377" cy="11639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47625</xdr:rowOff>
    </xdr:from>
    <xdr:ext cx="3314337" cy="1076190"/>
    <xdr:pic>
      <xdr:nvPicPr>
        <xdr:cNvPr id="2" name="Picture 1">
          <a:extLst>
            <a:ext uri="{FF2B5EF4-FFF2-40B4-BE49-F238E27FC236}">
              <a16:creationId xmlns:a16="http://schemas.microsoft.com/office/drawing/2014/main" id="{6F33A26C-CD63-451D-A4AD-564406A71D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372063" y="47625"/>
          <a:ext cx="3314337" cy="1076190"/>
        </a:xfrm>
        <a:prstGeom prst="rect">
          <a:avLst/>
        </a:prstGeom>
      </xdr:spPr>
    </xdr:pic>
    <xdr:clientData/>
  </xdr:oneCellAnchor>
  <xdr:twoCellAnchor>
    <xdr:from>
      <xdr:col>0</xdr:col>
      <xdr:colOff>0</xdr:colOff>
      <xdr:row>2</xdr:row>
      <xdr:rowOff>438150</xdr:rowOff>
    </xdr:from>
    <xdr:to>
      <xdr:col>0</xdr:col>
      <xdr:colOff>981073</xdr:colOff>
      <xdr:row>3</xdr:row>
      <xdr:rowOff>121739</xdr:rowOff>
    </xdr:to>
    <xdr:sp macro="" textlink="">
      <xdr:nvSpPr>
        <xdr:cNvPr id="3" name="Rectangle 2">
          <a:extLst>
            <a:ext uri="{FF2B5EF4-FFF2-40B4-BE49-F238E27FC236}">
              <a16:creationId xmlns:a16="http://schemas.microsoft.com/office/drawing/2014/main" id="{CF81533F-D187-4EC7-BEA9-A362EF99EB3B}"/>
            </a:ext>
          </a:extLst>
        </xdr:cNvPr>
        <xdr:cNvSpPr/>
      </xdr:nvSpPr>
      <xdr:spPr>
        <a:xfrm>
          <a:off x="9987078707" y="544830"/>
          <a:ext cx="607693" cy="125549"/>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1588" algn="l" defTabSz="912813" rtl="1" eaLnBrk="1" fontAlgn="base" latinLnBrk="0" hangingPunct="1">
            <a:lnSpc>
              <a:spcPct val="100000"/>
            </a:lnSpc>
            <a:spcBef>
              <a:spcPct val="0"/>
            </a:spcBef>
            <a:spcAft>
              <a:spcPct val="0"/>
            </a:spcAft>
            <a:buClr>
              <a:srgbClr val="339966"/>
            </a:buClr>
            <a:buSzTx/>
            <a:buFontTx/>
            <a:buNone/>
            <a:tabLst/>
            <a:defRPr/>
          </a:pPr>
          <a:endParaRPr kumimoji="0" lang="en-US" sz="1050" b="0" i="0" u="none" strike="noStrike" kern="1200" cap="none" spc="0" normalizeH="0" baseline="0">
            <a:ln>
              <a:noFill/>
            </a:ln>
            <a:solidFill>
              <a:prstClr val="black">
                <a:lumMod val="75000"/>
                <a:lumOff val="25000"/>
              </a:prstClr>
            </a:solidFill>
            <a:effectLst/>
            <a:uLnTx/>
            <a:uFillTx/>
            <a:latin typeface="DIN Next LT Arabic" panose="020B0503020203050203" pitchFamily="34" charset="-78"/>
            <a:ea typeface="MS PGothic" pitchFamily="34" charset="-128"/>
            <a:cs typeface="DIN Next LT Arabic" panose="020B0503020203050203" pitchFamily="34" charset="-78"/>
          </a:endParaRPr>
        </a:p>
      </xdr:txBody>
    </xdr:sp>
    <xdr:clientData/>
  </xdr:twoCellAnchor>
  <xdr:twoCellAnchor editAs="oneCell">
    <xdr:from>
      <xdr:col>3</xdr:col>
      <xdr:colOff>1950357</xdr:colOff>
      <xdr:row>0</xdr:row>
      <xdr:rowOff>90715</xdr:rowOff>
    </xdr:from>
    <xdr:to>
      <xdr:col>4</xdr:col>
      <xdr:colOff>17377</xdr:colOff>
      <xdr:row>1</xdr:row>
      <xdr:rowOff>39054</xdr:rowOff>
    </xdr:to>
    <xdr:pic>
      <xdr:nvPicPr>
        <xdr:cNvPr id="4" name="Picture 3">
          <a:extLst>
            <a:ext uri="{FF2B5EF4-FFF2-40B4-BE49-F238E27FC236}">
              <a16:creationId xmlns:a16="http://schemas.microsoft.com/office/drawing/2014/main" id="{8A8A40BC-4DE2-4E3C-8C54-BAF0A31673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58070766" y="90715"/>
          <a:ext cx="2430377" cy="11639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104775</xdr:rowOff>
    </xdr:from>
    <xdr:ext cx="2904762" cy="1076190"/>
    <xdr:pic>
      <xdr:nvPicPr>
        <xdr:cNvPr id="2" name="Picture 1">
          <a:extLst>
            <a:ext uri="{FF2B5EF4-FFF2-40B4-BE49-F238E27FC236}">
              <a16:creationId xmlns:a16="http://schemas.microsoft.com/office/drawing/2014/main" id="{2E7BFAC6-A6BD-4932-B072-2F8E4B21A8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705438" y="104775"/>
          <a:ext cx="2904762" cy="1076190"/>
        </a:xfrm>
        <a:prstGeom prst="rect">
          <a:avLst/>
        </a:prstGeom>
      </xdr:spPr>
    </xdr:pic>
    <xdr:clientData/>
  </xdr:oneCellAnchor>
  <xdr:twoCellAnchor editAs="oneCell">
    <xdr:from>
      <xdr:col>1</xdr:col>
      <xdr:colOff>3390106</xdr:colOff>
      <xdr:row>0</xdr:row>
      <xdr:rowOff>0</xdr:rowOff>
    </xdr:from>
    <xdr:to>
      <xdr:col>1</xdr:col>
      <xdr:colOff>5881687</xdr:colOff>
      <xdr:row>0</xdr:row>
      <xdr:rowOff>1193046</xdr:rowOff>
    </xdr:to>
    <xdr:pic>
      <xdr:nvPicPr>
        <xdr:cNvPr id="4" name="Picture 3">
          <a:extLst>
            <a:ext uri="{FF2B5EF4-FFF2-40B4-BE49-F238E27FC236}">
              <a16:creationId xmlns:a16="http://schemas.microsoft.com/office/drawing/2014/main" id="{DF40AE01-87C2-44BC-8271-58E60C832F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47505188" y="0"/>
          <a:ext cx="2491581" cy="11930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95250</xdr:colOff>
      <xdr:row>0</xdr:row>
      <xdr:rowOff>123825</xdr:rowOff>
    </xdr:from>
    <xdr:ext cx="2874973" cy="1076190"/>
    <xdr:pic>
      <xdr:nvPicPr>
        <xdr:cNvPr id="2" name="Picture 1">
          <a:extLst>
            <a:ext uri="{FF2B5EF4-FFF2-40B4-BE49-F238E27FC236}">
              <a16:creationId xmlns:a16="http://schemas.microsoft.com/office/drawing/2014/main" id="{904F5F85-8981-46A0-AAFE-16E214E4CB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716177" y="123825"/>
          <a:ext cx="2874973" cy="1076190"/>
        </a:xfrm>
        <a:prstGeom prst="rect">
          <a:avLst/>
        </a:prstGeom>
      </xdr:spPr>
    </xdr:pic>
    <xdr:clientData/>
  </xdr:oneCellAnchor>
  <xdr:twoCellAnchor editAs="oneCell">
    <xdr:from>
      <xdr:col>3</xdr:col>
      <xdr:colOff>761999</xdr:colOff>
      <xdr:row>0</xdr:row>
      <xdr:rowOff>74084</xdr:rowOff>
    </xdr:from>
    <xdr:to>
      <xdr:col>4</xdr:col>
      <xdr:colOff>1603639</xdr:colOff>
      <xdr:row>1</xdr:row>
      <xdr:rowOff>50047</xdr:rowOff>
    </xdr:to>
    <xdr:pic>
      <xdr:nvPicPr>
        <xdr:cNvPr id="5" name="Picture 4">
          <a:extLst>
            <a:ext uri="{FF2B5EF4-FFF2-40B4-BE49-F238E27FC236}">
              <a16:creationId xmlns:a16="http://schemas.microsoft.com/office/drawing/2014/main" id="{C6E54EDF-1815-438C-B037-43516F60F0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4012945" y="74084"/>
          <a:ext cx="2482056" cy="11930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4</xdr:col>
      <xdr:colOff>364762</xdr:colOff>
      <xdr:row>6</xdr:row>
      <xdr:rowOff>136390</xdr:rowOff>
    </xdr:to>
    <xdr:pic>
      <xdr:nvPicPr>
        <xdr:cNvPr id="2" name="Picture 1">
          <a:extLst>
            <a:ext uri="{FF2B5EF4-FFF2-40B4-BE49-F238E27FC236}">
              <a16:creationId xmlns:a16="http://schemas.microsoft.com/office/drawing/2014/main" id="{B3D82AB6-18E7-43E2-8EBC-8E1418BC83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7644463" y="123825"/>
          <a:ext cx="3015887" cy="1079365"/>
        </a:xfrm>
        <a:prstGeom prst="rect">
          <a:avLst/>
        </a:prstGeom>
      </xdr:spPr>
    </xdr:pic>
    <xdr:clientData/>
  </xdr:twoCellAnchor>
  <xdr:twoCellAnchor>
    <xdr:from>
      <xdr:col>4</xdr:col>
      <xdr:colOff>15875</xdr:colOff>
      <xdr:row>31</xdr:row>
      <xdr:rowOff>15875</xdr:rowOff>
    </xdr:from>
    <xdr:to>
      <xdr:col>5</xdr:col>
      <xdr:colOff>712342</xdr:colOff>
      <xdr:row>32</xdr:row>
      <xdr:rowOff>107720</xdr:rowOff>
    </xdr:to>
    <xdr:sp macro="" textlink="">
      <xdr:nvSpPr>
        <xdr:cNvPr id="4" name="Rectangle 12">
          <a:extLst>
            <a:ext uri="{FF2B5EF4-FFF2-40B4-BE49-F238E27FC236}">
              <a16:creationId xmlns:a16="http://schemas.microsoft.com/office/drawing/2014/main" id="{2E6AC5BB-2096-47B0-9B43-B3E869964858}"/>
            </a:ext>
          </a:extLst>
        </xdr:cNvPr>
        <xdr:cNvSpPr/>
      </xdr:nvSpPr>
      <xdr:spPr>
        <a:xfrm flipH="1">
          <a:off x="10816646008" y="6232525"/>
          <a:ext cx="1356867" cy="269645"/>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ar-SA"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الإيرادات</a:t>
          </a:r>
          <a:endParaRPr kumimoji="0" lang="en-US"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endParaRPr>
        </a:p>
      </xdr:txBody>
    </xdr:sp>
    <xdr:clientData/>
  </xdr:twoCellAnchor>
  <xdr:twoCellAnchor>
    <xdr:from>
      <xdr:col>7</xdr:col>
      <xdr:colOff>237593</xdr:colOff>
      <xdr:row>31</xdr:row>
      <xdr:rowOff>15875</xdr:rowOff>
    </xdr:from>
    <xdr:to>
      <xdr:col>10</xdr:col>
      <xdr:colOff>27734</xdr:colOff>
      <xdr:row>32</xdr:row>
      <xdr:rowOff>107720</xdr:rowOff>
    </xdr:to>
    <xdr:sp macro="" textlink="">
      <xdr:nvSpPr>
        <xdr:cNvPr id="5" name="Rectangle 13">
          <a:extLst>
            <a:ext uri="{FF2B5EF4-FFF2-40B4-BE49-F238E27FC236}">
              <a16:creationId xmlns:a16="http://schemas.microsoft.com/office/drawing/2014/main" id="{9E44474E-85C9-483B-AB7A-28180B5BB3A6}"/>
            </a:ext>
          </a:extLst>
        </xdr:cNvPr>
        <xdr:cNvSpPr/>
      </xdr:nvSpPr>
      <xdr:spPr>
        <a:xfrm flipH="1">
          <a:off x="10813698416" y="6232525"/>
          <a:ext cx="1771341" cy="269645"/>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ar-SA"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المصروفات</a:t>
          </a:r>
          <a:endParaRPr kumimoji="0" lang="en-US"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endParaRPr>
        </a:p>
      </xdr:txBody>
    </xdr:sp>
    <xdr:clientData/>
  </xdr:twoCellAnchor>
  <xdr:twoCellAnchor>
    <xdr:from>
      <xdr:col>11</xdr:col>
      <xdr:colOff>300447</xdr:colOff>
      <xdr:row>31</xdr:row>
      <xdr:rowOff>103188</xdr:rowOff>
    </xdr:from>
    <xdr:to>
      <xdr:col>14</xdr:col>
      <xdr:colOff>102132</xdr:colOff>
      <xdr:row>33</xdr:row>
      <xdr:rowOff>43652</xdr:rowOff>
    </xdr:to>
    <xdr:sp macro="" textlink="">
      <xdr:nvSpPr>
        <xdr:cNvPr id="6" name="Rectangle 14">
          <a:extLst>
            <a:ext uri="{FF2B5EF4-FFF2-40B4-BE49-F238E27FC236}">
              <a16:creationId xmlns:a16="http://schemas.microsoft.com/office/drawing/2014/main" id="{B6F6915E-1E25-41A2-98D9-3A9AFAF447B0}"/>
            </a:ext>
          </a:extLst>
        </xdr:cNvPr>
        <xdr:cNvSpPr/>
      </xdr:nvSpPr>
      <xdr:spPr>
        <a:xfrm flipH="1">
          <a:off x="10006450118" y="6461126"/>
          <a:ext cx="1635248" cy="305589"/>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fontAlgn="ctr"/>
          <a:r>
            <a:rPr lang="ar-SA" sz="1600" kern="1200">
              <a:solidFill>
                <a:prstClr val="black">
                  <a:lumMod val="65000"/>
                  <a:lumOff val="35000"/>
                </a:prstClr>
              </a:solidFill>
              <a:latin typeface="DIN Next LT Arabic" panose="020B0503020203050203" pitchFamily="34" charset="-78"/>
              <a:ea typeface="+mn-ea"/>
              <a:cs typeface="DIN Next LT Arabic" panose="020B0503020203050203" pitchFamily="34" charset="-78"/>
            </a:rPr>
            <a:t>(العجز</a:t>
          </a:r>
          <a:r>
            <a:rPr lang="ar-SA" sz="1600">
              <a:solidFill>
                <a:prstClr val="black">
                  <a:lumMod val="65000"/>
                  <a:lumOff val="35000"/>
                </a:prstClr>
              </a:solidFill>
              <a:latin typeface="DIN Next LT Arabic" panose="020B0503020203050203" pitchFamily="34" charset="-78"/>
              <a:cs typeface="DIN Next LT Arabic" panose="020B0503020203050203" pitchFamily="34" charset="-78"/>
            </a:rPr>
            <a:t>)</a:t>
          </a:r>
        </a:p>
      </xdr:txBody>
    </xdr:sp>
    <xdr:clientData/>
  </xdr:twoCellAnchor>
  <xdr:twoCellAnchor>
    <xdr:from>
      <xdr:col>1</xdr:col>
      <xdr:colOff>562927</xdr:colOff>
      <xdr:row>43</xdr:row>
      <xdr:rowOff>162246</xdr:rowOff>
    </xdr:from>
    <xdr:to>
      <xdr:col>15</xdr:col>
      <xdr:colOff>581025</xdr:colOff>
      <xdr:row>65</xdr:row>
      <xdr:rowOff>73059</xdr:rowOff>
    </xdr:to>
    <xdr:grpSp>
      <xdr:nvGrpSpPr>
        <xdr:cNvPr id="9" name="Group 19">
          <a:extLst>
            <a:ext uri="{FF2B5EF4-FFF2-40B4-BE49-F238E27FC236}">
              <a16:creationId xmlns:a16="http://schemas.microsoft.com/office/drawing/2014/main" id="{1853E6A3-A85F-42D1-81B1-33465B21B78B}"/>
            </a:ext>
          </a:extLst>
        </xdr:cNvPr>
        <xdr:cNvGrpSpPr/>
      </xdr:nvGrpSpPr>
      <xdr:grpSpPr>
        <a:xfrm>
          <a:off x="9940438431" y="9374509"/>
          <a:ext cx="8816817" cy="3985925"/>
          <a:chOff x="9937958756" y="3598069"/>
          <a:chExt cx="8777288" cy="4106892"/>
        </a:xfrm>
      </xdr:grpSpPr>
      <xdr:sp macro="" textlink="">
        <xdr:nvSpPr>
          <xdr:cNvPr id="10" name="Rectangle 20">
            <a:extLst>
              <a:ext uri="{FF2B5EF4-FFF2-40B4-BE49-F238E27FC236}">
                <a16:creationId xmlns:a16="http://schemas.microsoft.com/office/drawing/2014/main" id="{D48CC6AA-E345-402E-8EC7-08F5B92EC001}"/>
              </a:ext>
            </a:extLst>
          </xdr:cNvPr>
          <xdr:cNvSpPr/>
        </xdr:nvSpPr>
        <xdr:spPr>
          <a:xfrm>
            <a:off x="9944153628" y="7350919"/>
            <a:ext cx="1387028" cy="263918"/>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Revenues</a:t>
            </a:r>
          </a:p>
        </xdr:txBody>
      </xdr:sp>
      <xdr:sp macro="" textlink="">
        <xdr:nvSpPr>
          <xdr:cNvPr id="11" name="Rectangle 21">
            <a:extLst>
              <a:ext uri="{FF2B5EF4-FFF2-40B4-BE49-F238E27FC236}">
                <a16:creationId xmlns:a16="http://schemas.microsoft.com/office/drawing/2014/main" id="{BA02225F-556F-4AFE-B041-5DFA715A16DC}"/>
              </a:ext>
            </a:extLst>
          </xdr:cNvPr>
          <xdr:cNvSpPr/>
        </xdr:nvSpPr>
        <xdr:spPr>
          <a:xfrm>
            <a:off x="9941352037" y="7358979"/>
            <a:ext cx="2119803" cy="263918"/>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Expenditures</a:t>
            </a:r>
          </a:p>
        </xdr:txBody>
      </xdr:sp>
      <xdr:sp macro="" textlink="">
        <xdr:nvSpPr>
          <xdr:cNvPr id="12" name="Rectangle 22">
            <a:extLst>
              <a:ext uri="{FF2B5EF4-FFF2-40B4-BE49-F238E27FC236}">
                <a16:creationId xmlns:a16="http://schemas.microsoft.com/office/drawing/2014/main" id="{81C9388A-C215-4B73-B3BA-E8241F7C3207}"/>
              </a:ext>
            </a:extLst>
          </xdr:cNvPr>
          <xdr:cNvSpPr/>
        </xdr:nvSpPr>
        <xdr:spPr>
          <a:xfrm flipH="1">
            <a:off x="9939068623" y="7326524"/>
            <a:ext cx="1574245" cy="281897"/>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(Deficit)</a:t>
            </a:r>
          </a:p>
        </xdr:txBody>
      </xdr:sp>
      <xdr:sp macro="" textlink="">
        <xdr:nvSpPr>
          <xdr:cNvPr id="13" name="مستطيل مستدير الزوايا 49">
            <a:extLst>
              <a:ext uri="{FF2B5EF4-FFF2-40B4-BE49-F238E27FC236}">
                <a16:creationId xmlns:a16="http://schemas.microsoft.com/office/drawing/2014/main" id="{ED3C3BEF-4611-4CAB-A588-C98BE07D6E5F}"/>
              </a:ext>
            </a:extLst>
          </xdr:cNvPr>
          <xdr:cNvSpPr/>
        </xdr:nvSpPr>
        <xdr:spPr>
          <a:xfrm>
            <a:off x="9937958756" y="3598069"/>
            <a:ext cx="8777288" cy="4106892"/>
          </a:xfrm>
          <a:prstGeom prst="roundRect">
            <a:avLst/>
          </a:prstGeom>
          <a:noFill/>
          <a:ln>
            <a:solidFill>
              <a:srgbClr val="0D0D0D">
                <a:alpha val="38824"/>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ar-SA" sz="1400" b="0" i="0" u="none" strike="noStrike" kern="1200" cap="none" spc="0" normalizeH="0" baseline="0">
              <a:ln>
                <a:noFill/>
              </a:ln>
              <a:solidFill>
                <a:prstClr val="white"/>
              </a:solidFill>
              <a:effectLst/>
              <a:uLnTx/>
              <a:uFillTx/>
              <a:latin typeface="JF Flat" panose="02000500000000000000" pitchFamily="2" charset="-78"/>
              <a:ea typeface="+mn-ea"/>
              <a:cs typeface="JF Flat" panose="02000500000000000000" pitchFamily="2" charset="-78"/>
            </a:endParaRPr>
          </a:p>
        </xdr:txBody>
      </xdr:sp>
    </xdr:grpSp>
    <xdr:clientData/>
  </xdr:twoCellAnchor>
  <xdr:twoCellAnchor>
    <xdr:from>
      <xdr:col>4</xdr:col>
      <xdr:colOff>26564</xdr:colOff>
      <xdr:row>61</xdr:row>
      <xdr:rowOff>154361</xdr:rowOff>
    </xdr:from>
    <xdr:to>
      <xdr:col>5</xdr:col>
      <xdr:colOff>714233</xdr:colOff>
      <xdr:row>63</xdr:row>
      <xdr:rowOff>69478</xdr:rowOff>
    </xdr:to>
    <xdr:sp macro="" textlink="">
      <xdr:nvSpPr>
        <xdr:cNvPr id="14" name="Rectangle 25">
          <a:extLst>
            <a:ext uri="{FF2B5EF4-FFF2-40B4-BE49-F238E27FC236}">
              <a16:creationId xmlns:a16="http://schemas.microsoft.com/office/drawing/2014/main" id="{801BC3C2-51F5-4544-8182-6D96B679D621}"/>
            </a:ext>
          </a:extLst>
        </xdr:cNvPr>
        <xdr:cNvSpPr/>
      </xdr:nvSpPr>
      <xdr:spPr>
        <a:xfrm>
          <a:off x="10816644117" y="12714661"/>
          <a:ext cx="1348069" cy="270717"/>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ar-SA"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الإيرادات</a:t>
          </a:r>
          <a:endParaRPr kumimoji="0" lang="en-US"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endParaRPr>
        </a:p>
      </xdr:txBody>
    </xdr:sp>
    <xdr:clientData/>
  </xdr:twoCellAnchor>
  <xdr:twoCellAnchor>
    <xdr:from>
      <xdr:col>7</xdr:col>
      <xdr:colOff>225139</xdr:colOff>
      <xdr:row>61</xdr:row>
      <xdr:rowOff>154361</xdr:rowOff>
    </xdr:from>
    <xdr:to>
      <xdr:col>9</xdr:col>
      <xdr:colOff>600934</xdr:colOff>
      <xdr:row>63</xdr:row>
      <xdr:rowOff>69478</xdr:rowOff>
    </xdr:to>
    <xdr:sp macro="" textlink="">
      <xdr:nvSpPr>
        <xdr:cNvPr id="15" name="Rectangle 26">
          <a:extLst>
            <a:ext uri="{FF2B5EF4-FFF2-40B4-BE49-F238E27FC236}">
              <a16:creationId xmlns:a16="http://schemas.microsoft.com/office/drawing/2014/main" id="{49CDCB2A-4AF9-48A8-BD32-C6144E98E042}"/>
            </a:ext>
          </a:extLst>
        </xdr:cNvPr>
        <xdr:cNvSpPr/>
      </xdr:nvSpPr>
      <xdr:spPr>
        <a:xfrm>
          <a:off x="10813785616" y="12714661"/>
          <a:ext cx="1696595" cy="270717"/>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ar-SA"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المصروفات</a:t>
          </a:r>
          <a:endParaRPr kumimoji="0" lang="en-US"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endParaRPr>
        </a:p>
      </xdr:txBody>
    </xdr:sp>
    <xdr:clientData/>
  </xdr:twoCellAnchor>
  <xdr:twoCellAnchor>
    <xdr:from>
      <xdr:col>11</xdr:col>
      <xdr:colOff>355988</xdr:colOff>
      <xdr:row>61</xdr:row>
      <xdr:rowOff>154361</xdr:rowOff>
    </xdr:from>
    <xdr:to>
      <xdr:col>14</xdr:col>
      <xdr:colOff>131279</xdr:colOff>
      <xdr:row>63</xdr:row>
      <xdr:rowOff>98795</xdr:rowOff>
    </xdr:to>
    <xdr:sp macro="" textlink="">
      <xdr:nvSpPr>
        <xdr:cNvPr id="16" name="Rectangle 27">
          <a:extLst>
            <a:ext uri="{FF2B5EF4-FFF2-40B4-BE49-F238E27FC236}">
              <a16:creationId xmlns:a16="http://schemas.microsoft.com/office/drawing/2014/main" id="{C8EB3C67-2569-4B9D-B43F-BB3A92B02D2B}"/>
            </a:ext>
          </a:extLst>
        </xdr:cNvPr>
        <xdr:cNvSpPr/>
      </xdr:nvSpPr>
      <xdr:spPr>
        <a:xfrm>
          <a:off x="11304662596" y="12810705"/>
          <a:ext cx="1846978" cy="301621"/>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fontAlgn="ctr"/>
          <a:r>
            <a:rPr lang="ar-SA" sz="1600">
              <a:solidFill>
                <a:prstClr val="black">
                  <a:lumMod val="65000"/>
                  <a:lumOff val="35000"/>
                </a:prstClr>
              </a:solidFill>
              <a:latin typeface="DIN Next LT Arabic" panose="020B0503020203050203" pitchFamily="34" charset="-78"/>
              <a:cs typeface="DIN Next LT Arabic" panose="020B0503020203050203" pitchFamily="34" charset="-78"/>
            </a:rPr>
            <a:t>(العجز)</a:t>
          </a:r>
        </a:p>
      </xdr:txBody>
    </xdr:sp>
    <xdr:clientData/>
  </xdr:twoCellAnchor>
  <xdr:twoCellAnchor>
    <xdr:from>
      <xdr:col>2</xdr:col>
      <xdr:colOff>567711</xdr:colOff>
      <xdr:row>58</xdr:row>
      <xdr:rowOff>97927</xdr:rowOff>
    </xdr:from>
    <xdr:to>
      <xdr:col>14</xdr:col>
      <xdr:colOff>453728</xdr:colOff>
      <xdr:row>58</xdr:row>
      <xdr:rowOff>97927</xdr:rowOff>
    </xdr:to>
    <xdr:cxnSp macro="">
      <xdr:nvCxnSpPr>
        <xdr:cNvPr id="18" name="Straight Connector 28">
          <a:extLst>
            <a:ext uri="{FF2B5EF4-FFF2-40B4-BE49-F238E27FC236}">
              <a16:creationId xmlns:a16="http://schemas.microsoft.com/office/drawing/2014/main" id="{4E9C6687-86E4-47DE-AE93-D502181C3D0A}"/>
            </a:ext>
          </a:extLst>
        </xdr:cNvPr>
        <xdr:cNvCxnSpPr/>
      </xdr:nvCxnSpPr>
      <xdr:spPr>
        <a:xfrm>
          <a:off x="9941062615" y="12218490"/>
          <a:ext cx="7458392" cy="0"/>
        </a:xfrm>
        <a:prstGeom prst="line">
          <a:avLst/>
        </a:prstGeom>
        <a:ln w="3175">
          <a:solidFill>
            <a:schemeClr val="bg1">
              <a:lumMod val="6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285751</xdr:colOff>
      <xdr:row>1</xdr:row>
      <xdr:rowOff>107156</xdr:rowOff>
    </xdr:from>
    <xdr:to>
      <xdr:col>17</xdr:col>
      <xdr:colOff>95409</xdr:colOff>
      <xdr:row>8</xdr:row>
      <xdr:rowOff>58301</xdr:rowOff>
    </xdr:to>
    <xdr:pic>
      <xdr:nvPicPr>
        <xdr:cNvPr id="19" name="Picture 18">
          <a:extLst>
            <a:ext uri="{FF2B5EF4-FFF2-40B4-BE49-F238E27FC236}">
              <a16:creationId xmlns:a16="http://schemas.microsoft.com/office/drawing/2014/main" id="{A242FB42-A38F-4E02-BD5B-17B7ADFACE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38316737" y="285750"/>
          <a:ext cx="2485231" cy="1189871"/>
        </a:xfrm>
        <a:prstGeom prst="rect">
          <a:avLst/>
        </a:prstGeom>
      </xdr:spPr>
    </xdr:pic>
    <xdr:clientData/>
  </xdr:twoCellAnchor>
  <xdr:twoCellAnchor>
    <xdr:from>
      <xdr:col>3</xdr:col>
      <xdr:colOff>213359</xdr:colOff>
      <xdr:row>47</xdr:row>
      <xdr:rowOff>95489</xdr:rowOff>
    </xdr:from>
    <xdr:to>
      <xdr:col>14</xdr:col>
      <xdr:colOff>472440</xdr:colOff>
      <xdr:row>62</xdr:row>
      <xdr:rowOff>141685</xdr:rowOff>
    </xdr:to>
    <xdr:graphicFrame macro="">
      <xdr:nvGraphicFramePr>
        <xdr:cNvPr id="8" name="Chart 7">
          <a:extLst>
            <a:ext uri="{FF2B5EF4-FFF2-40B4-BE49-F238E27FC236}">
              <a16:creationId xmlns:a16="http://schemas.microsoft.com/office/drawing/2014/main" id="{348584DF-E990-4842-8275-75690837AD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551021</xdr:colOff>
      <xdr:row>12</xdr:row>
      <xdr:rowOff>60806</xdr:rowOff>
    </xdr:from>
    <xdr:to>
      <xdr:col>15</xdr:col>
      <xdr:colOff>565309</xdr:colOff>
      <xdr:row>34</xdr:row>
      <xdr:rowOff>96872</xdr:rowOff>
    </xdr:to>
    <xdr:grpSp>
      <xdr:nvGrpSpPr>
        <xdr:cNvPr id="20" name="Group 19">
          <a:extLst>
            <a:ext uri="{FF2B5EF4-FFF2-40B4-BE49-F238E27FC236}">
              <a16:creationId xmlns:a16="http://schemas.microsoft.com/office/drawing/2014/main" id="{E268E09C-2927-4150-AD9C-5E489A8F22FC}"/>
            </a:ext>
          </a:extLst>
        </xdr:cNvPr>
        <xdr:cNvGrpSpPr/>
      </xdr:nvGrpSpPr>
      <xdr:grpSpPr>
        <a:xfrm>
          <a:off x="9940454147" y="2897669"/>
          <a:ext cx="8809832" cy="3961953"/>
          <a:chOff x="9937958756" y="3598069"/>
          <a:chExt cx="8777288" cy="4106892"/>
        </a:xfrm>
      </xdr:grpSpPr>
      <xdr:sp macro="" textlink="">
        <xdr:nvSpPr>
          <xdr:cNvPr id="21" name="Rectangle 20">
            <a:extLst>
              <a:ext uri="{FF2B5EF4-FFF2-40B4-BE49-F238E27FC236}">
                <a16:creationId xmlns:a16="http://schemas.microsoft.com/office/drawing/2014/main" id="{A544A23A-F93F-4B66-B749-713A1957D1ED}"/>
              </a:ext>
            </a:extLst>
          </xdr:cNvPr>
          <xdr:cNvSpPr/>
        </xdr:nvSpPr>
        <xdr:spPr>
          <a:xfrm>
            <a:off x="9944153628" y="7350919"/>
            <a:ext cx="1387028" cy="263918"/>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Revenues</a:t>
            </a:r>
          </a:p>
        </xdr:txBody>
      </xdr:sp>
      <xdr:sp macro="" textlink="">
        <xdr:nvSpPr>
          <xdr:cNvPr id="22" name="Rectangle 21">
            <a:extLst>
              <a:ext uri="{FF2B5EF4-FFF2-40B4-BE49-F238E27FC236}">
                <a16:creationId xmlns:a16="http://schemas.microsoft.com/office/drawing/2014/main" id="{E33C9101-8F0A-4E57-9FB2-44C417F7CA98}"/>
              </a:ext>
            </a:extLst>
          </xdr:cNvPr>
          <xdr:cNvSpPr/>
        </xdr:nvSpPr>
        <xdr:spPr>
          <a:xfrm>
            <a:off x="9941352037" y="7358979"/>
            <a:ext cx="2119803" cy="263918"/>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Expenditures</a:t>
            </a:r>
          </a:p>
        </xdr:txBody>
      </xdr:sp>
      <xdr:sp macro="" textlink="">
        <xdr:nvSpPr>
          <xdr:cNvPr id="23" name="Rectangle 22">
            <a:extLst>
              <a:ext uri="{FF2B5EF4-FFF2-40B4-BE49-F238E27FC236}">
                <a16:creationId xmlns:a16="http://schemas.microsoft.com/office/drawing/2014/main" id="{1440F247-3333-4E4F-B86C-37CA65BFA8D6}"/>
              </a:ext>
            </a:extLst>
          </xdr:cNvPr>
          <xdr:cNvSpPr/>
        </xdr:nvSpPr>
        <xdr:spPr>
          <a:xfrm flipH="1">
            <a:off x="9939060763" y="7398920"/>
            <a:ext cx="1574245" cy="281897"/>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(Deficit)</a:t>
            </a:r>
          </a:p>
        </xdr:txBody>
      </xdr:sp>
      <xdr:sp macro="" textlink="">
        <xdr:nvSpPr>
          <xdr:cNvPr id="24" name="مستطيل مستدير الزوايا 49">
            <a:extLst>
              <a:ext uri="{FF2B5EF4-FFF2-40B4-BE49-F238E27FC236}">
                <a16:creationId xmlns:a16="http://schemas.microsoft.com/office/drawing/2014/main" id="{F4361BA9-562E-4158-9A21-2F4C0DCD8D2B}"/>
              </a:ext>
            </a:extLst>
          </xdr:cNvPr>
          <xdr:cNvSpPr/>
        </xdr:nvSpPr>
        <xdr:spPr>
          <a:xfrm>
            <a:off x="9937958756" y="3598069"/>
            <a:ext cx="8777288" cy="4106892"/>
          </a:xfrm>
          <a:prstGeom prst="roundRect">
            <a:avLst/>
          </a:prstGeom>
          <a:noFill/>
          <a:ln>
            <a:solidFill>
              <a:srgbClr val="0D0D0D">
                <a:alpha val="38824"/>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ar-SA" sz="1400" b="0" i="0" u="none" strike="noStrike" kern="1200" cap="none" spc="0" normalizeH="0" baseline="0">
              <a:ln>
                <a:noFill/>
              </a:ln>
              <a:solidFill>
                <a:prstClr val="white"/>
              </a:solidFill>
              <a:effectLst/>
              <a:uLnTx/>
              <a:uFillTx/>
              <a:latin typeface="JF Flat" panose="02000500000000000000" pitchFamily="2" charset="-78"/>
              <a:ea typeface="+mn-ea"/>
              <a:cs typeface="JF Flat" panose="02000500000000000000" pitchFamily="2" charset="-78"/>
            </a:endParaRPr>
          </a:p>
        </xdr:txBody>
      </xdr:sp>
    </xdr:grpSp>
    <xdr:clientData/>
  </xdr:twoCellAnchor>
  <xdr:twoCellAnchor>
    <xdr:from>
      <xdr:col>3</xdr:col>
      <xdr:colOff>412910</xdr:colOff>
      <xdr:row>16</xdr:row>
      <xdr:rowOff>73104</xdr:rowOff>
    </xdr:from>
    <xdr:to>
      <xdr:col>14</xdr:col>
      <xdr:colOff>448628</xdr:colOff>
      <xdr:row>32</xdr:row>
      <xdr:rowOff>174783</xdr:rowOff>
    </xdr:to>
    <xdr:graphicFrame macro="">
      <xdr:nvGraphicFramePr>
        <xdr:cNvPr id="25" name="Chart 24">
          <a:extLst>
            <a:ext uri="{FF2B5EF4-FFF2-40B4-BE49-F238E27FC236}">
              <a16:creationId xmlns:a16="http://schemas.microsoft.com/office/drawing/2014/main" id="{F066DB7F-7343-4B1D-BC84-F9B79A0940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6053</xdr:colOff>
      <xdr:row>59</xdr:row>
      <xdr:rowOff>44111</xdr:rowOff>
    </xdr:from>
    <xdr:to>
      <xdr:col>0</xdr:col>
      <xdr:colOff>11132</xdr:colOff>
      <xdr:row>59</xdr:row>
      <xdr:rowOff>44111</xdr:rowOff>
    </xdr:to>
    <xdr:cxnSp macro="">
      <xdr:nvCxnSpPr>
        <xdr:cNvPr id="28" name="Straight Connector 28">
          <a:extLst>
            <a:ext uri="{FF2B5EF4-FFF2-40B4-BE49-F238E27FC236}">
              <a16:creationId xmlns:a16="http://schemas.microsoft.com/office/drawing/2014/main" id="{F01FA2ED-033D-433C-96BE-762DB9298921}"/>
            </a:ext>
          </a:extLst>
        </xdr:cNvPr>
        <xdr:cNvCxnSpPr/>
      </xdr:nvCxnSpPr>
      <xdr:spPr>
        <a:xfrm>
          <a:off x="9972116180" y="12343267"/>
          <a:ext cx="7458392" cy="0"/>
        </a:xfrm>
        <a:prstGeom prst="line">
          <a:avLst/>
        </a:prstGeom>
        <a:ln w="3175">
          <a:solidFill>
            <a:schemeClr val="bg1">
              <a:lumMod val="6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11132</xdr:colOff>
      <xdr:row>59</xdr:row>
      <xdr:rowOff>44111</xdr:rowOff>
    </xdr:from>
    <xdr:to>
      <xdr:col>0</xdr:col>
      <xdr:colOff>4306</xdr:colOff>
      <xdr:row>59</xdr:row>
      <xdr:rowOff>44111</xdr:rowOff>
    </xdr:to>
    <xdr:cxnSp macro="">
      <xdr:nvCxnSpPr>
        <xdr:cNvPr id="29" name="Straight Connector 28">
          <a:extLst>
            <a:ext uri="{FF2B5EF4-FFF2-40B4-BE49-F238E27FC236}">
              <a16:creationId xmlns:a16="http://schemas.microsoft.com/office/drawing/2014/main" id="{59996E3A-696B-42E4-8E33-340A20E4A5FD}"/>
            </a:ext>
          </a:extLst>
        </xdr:cNvPr>
        <xdr:cNvCxnSpPr/>
      </xdr:nvCxnSpPr>
      <xdr:spPr>
        <a:xfrm>
          <a:off x="9964657788" y="12343267"/>
          <a:ext cx="7458392" cy="0"/>
        </a:xfrm>
        <a:prstGeom prst="line">
          <a:avLst/>
        </a:prstGeom>
        <a:ln w="3175">
          <a:solidFill>
            <a:schemeClr val="bg1">
              <a:lumMod val="6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6053</xdr:colOff>
      <xdr:row>59</xdr:row>
      <xdr:rowOff>44111</xdr:rowOff>
    </xdr:from>
    <xdr:to>
      <xdr:col>0</xdr:col>
      <xdr:colOff>11132</xdr:colOff>
      <xdr:row>59</xdr:row>
      <xdr:rowOff>44111</xdr:rowOff>
    </xdr:to>
    <xdr:cxnSp macro="">
      <xdr:nvCxnSpPr>
        <xdr:cNvPr id="30" name="Straight Connector 28">
          <a:extLst>
            <a:ext uri="{FF2B5EF4-FFF2-40B4-BE49-F238E27FC236}">
              <a16:creationId xmlns:a16="http://schemas.microsoft.com/office/drawing/2014/main" id="{FE561DCC-A30E-41C1-9CC2-89B2CAAC8EF4}"/>
            </a:ext>
          </a:extLst>
        </xdr:cNvPr>
        <xdr:cNvCxnSpPr/>
      </xdr:nvCxnSpPr>
      <xdr:spPr>
        <a:xfrm>
          <a:off x="9972116180" y="12343267"/>
          <a:ext cx="7458392" cy="0"/>
        </a:xfrm>
        <a:prstGeom prst="line">
          <a:avLst/>
        </a:prstGeom>
        <a:ln w="3175">
          <a:solidFill>
            <a:schemeClr val="bg1">
              <a:lumMod val="6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403859</xdr:colOff>
      <xdr:row>27</xdr:row>
      <xdr:rowOff>22068</xdr:rowOff>
    </xdr:from>
    <xdr:to>
      <xdr:col>14</xdr:col>
      <xdr:colOff>516571</xdr:colOff>
      <xdr:row>27</xdr:row>
      <xdr:rowOff>23178</xdr:rowOff>
    </xdr:to>
    <xdr:cxnSp macro="">
      <xdr:nvCxnSpPr>
        <xdr:cNvPr id="32" name="Straight Connector 31">
          <a:extLst>
            <a:ext uri="{FF2B5EF4-FFF2-40B4-BE49-F238E27FC236}">
              <a16:creationId xmlns:a16="http://schemas.microsoft.com/office/drawing/2014/main" id="{86C2FFB6-0AB2-40D1-8E8F-E2222C5D0EF6}"/>
            </a:ext>
          </a:extLst>
        </xdr:cNvPr>
        <xdr:cNvCxnSpPr/>
      </xdr:nvCxnSpPr>
      <xdr:spPr>
        <a:xfrm flipH="1" flipV="1">
          <a:off x="9941106929" y="5534662"/>
          <a:ext cx="7696993" cy="1110"/>
        </a:xfrm>
        <a:prstGeom prst="line">
          <a:avLst/>
        </a:prstGeom>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47625</xdr:rowOff>
    </xdr:from>
    <xdr:ext cx="3314337" cy="1076190"/>
    <xdr:pic>
      <xdr:nvPicPr>
        <xdr:cNvPr id="2" name="Picture 1">
          <a:extLst>
            <a:ext uri="{FF2B5EF4-FFF2-40B4-BE49-F238E27FC236}">
              <a16:creationId xmlns:a16="http://schemas.microsoft.com/office/drawing/2014/main" id="{5D9397DB-D39E-42F3-B828-30C468C260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35951513" y="47625"/>
          <a:ext cx="3314337" cy="1076190"/>
        </a:xfrm>
        <a:prstGeom prst="rect">
          <a:avLst/>
        </a:prstGeom>
      </xdr:spPr>
    </xdr:pic>
    <xdr:clientData/>
  </xdr:oneCellAnchor>
  <xdr:twoCellAnchor>
    <xdr:from>
      <xdr:col>0</xdr:col>
      <xdr:colOff>0</xdr:colOff>
      <xdr:row>2</xdr:row>
      <xdr:rowOff>438150</xdr:rowOff>
    </xdr:from>
    <xdr:to>
      <xdr:col>0</xdr:col>
      <xdr:colOff>981073</xdr:colOff>
      <xdr:row>3</xdr:row>
      <xdr:rowOff>121739</xdr:rowOff>
    </xdr:to>
    <xdr:sp macro="" textlink="">
      <xdr:nvSpPr>
        <xdr:cNvPr id="3" name="Rectangle 2">
          <a:extLst>
            <a:ext uri="{FF2B5EF4-FFF2-40B4-BE49-F238E27FC236}">
              <a16:creationId xmlns:a16="http://schemas.microsoft.com/office/drawing/2014/main" id="{850DE875-4D1C-4CCD-90D4-11A2B51BC067}"/>
            </a:ext>
          </a:extLst>
        </xdr:cNvPr>
        <xdr:cNvSpPr/>
      </xdr:nvSpPr>
      <xdr:spPr>
        <a:xfrm>
          <a:off x="10838284777" y="2114550"/>
          <a:ext cx="981073" cy="140789"/>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1588" algn="l" defTabSz="912813" rtl="1" eaLnBrk="1" fontAlgn="base" latinLnBrk="0" hangingPunct="1">
            <a:lnSpc>
              <a:spcPct val="100000"/>
            </a:lnSpc>
            <a:spcBef>
              <a:spcPct val="0"/>
            </a:spcBef>
            <a:spcAft>
              <a:spcPct val="0"/>
            </a:spcAft>
            <a:buClr>
              <a:srgbClr val="339966"/>
            </a:buClr>
            <a:buSzTx/>
            <a:buFontTx/>
            <a:buNone/>
            <a:tabLst/>
            <a:defRPr/>
          </a:pPr>
          <a:endParaRPr kumimoji="0" lang="en-US" sz="1050" b="0" i="0" u="none" strike="noStrike" kern="1200" cap="none" spc="0" normalizeH="0" baseline="0">
            <a:ln>
              <a:noFill/>
            </a:ln>
            <a:solidFill>
              <a:prstClr val="black">
                <a:lumMod val="75000"/>
                <a:lumOff val="25000"/>
              </a:prstClr>
            </a:solidFill>
            <a:effectLst/>
            <a:uLnTx/>
            <a:uFillTx/>
            <a:latin typeface="DIN Next LT Arabic" panose="020B0503020203050203" pitchFamily="34" charset="-78"/>
            <a:ea typeface="MS PGothic" pitchFamily="34" charset="-128"/>
            <a:cs typeface="DIN Next LT Arabic" panose="020B0503020203050203" pitchFamily="34" charset="-78"/>
          </a:endParaRPr>
        </a:p>
      </xdr:txBody>
    </xdr:sp>
    <xdr:clientData/>
  </xdr:twoCellAnchor>
  <xdr:twoCellAnchor editAs="oneCell">
    <xdr:from>
      <xdr:col>5</xdr:col>
      <xdr:colOff>2476500</xdr:colOff>
      <xdr:row>0</xdr:row>
      <xdr:rowOff>142875</xdr:rowOff>
    </xdr:from>
    <xdr:to>
      <xdr:col>6</xdr:col>
      <xdr:colOff>0</xdr:colOff>
      <xdr:row>1</xdr:row>
      <xdr:rowOff>131008</xdr:rowOff>
    </xdr:to>
    <xdr:pic>
      <xdr:nvPicPr>
        <xdr:cNvPr id="5" name="Picture 4">
          <a:extLst>
            <a:ext uri="{FF2B5EF4-FFF2-40B4-BE49-F238E27FC236}">
              <a16:creationId xmlns:a16="http://schemas.microsoft.com/office/drawing/2014/main" id="{5AD12C10-E445-45E9-9A17-B8EE8EC72D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49957876" y="142875"/>
          <a:ext cx="2488406" cy="11898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2086/AppData/Local/Microsoft/Windows/INetCache/Content.Outlook/FRSK3PML/&#1578;&#1602;&#1585;&#1610;&#1585;%20&#1575;&#1604;&#1571;&#1583;&#1575;&#1569;%20&#1575;&#1604;&#1588;&#1607;&#1585;&#1610;%20&#1605;&#1575;&#1585;&#1587;2023&#1605;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يزان المراجعة (مختصر) 2023م"/>
      <sheetName val="ميزان المراجعة 2023م"/>
      <sheetName val="ميزان المراجعة 2022م"/>
      <sheetName val="ميزان القطاعات"/>
      <sheetName val="عمليات القطاعات"/>
      <sheetName val="جدول ملخص"/>
      <sheetName val="التقرير"/>
      <sheetName val="الاحتياطي+الجاري+الدين العام  "/>
      <sheetName val="قطاعات"/>
      <sheetName val="البيانات"/>
      <sheetName val="تقرير الاداء الشهري"/>
      <sheetName val="--"/>
    </sheetNames>
    <sheetDataSet>
      <sheetData sheetId="0"/>
      <sheetData sheetId="1"/>
      <sheetData sheetId="2"/>
      <sheetData sheetId="3"/>
      <sheetData sheetId="4"/>
      <sheetData sheetId="5"/>
      <sheetData sheetId="6">
        <row r="116">
          <cell r="E116">
            <v>25979.059356010002</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Theme">
    <a:dk1>
      <a:sysClr val="windowText" lastClr="000000"/>
    </a:dk1>
    <a:lt1>
      <a:sysClr val="window" lastClr="FFFFFF"/>
    </a:lt1>
    <a:dk2>
      <a:srgbClr val="44546A"/>
    </a:dk2>
    <a:lt2>
      <a:srgbClr val="E7E6E6"/>
    </a:lt2>
    <a:accent1>
      <a:srgbClr val="1D9A78"/>
    </a:accent1>
    <a:accent2>
      <a:srgbClr val="8BC145"/>
    </a:accent2>
    <a:accent3>
      <a:srgbClr val="36AFCE"/>
    </a:accent3>
    <a:accent4>
      <a:srgbClr val="1D6FA9"/>
    </a:accent4>
    <a:accent5>
      <a:srgbClr val="B74919"/>
    </a:accent5>
    <a:accent6>
      <a:srgbClr val="F19D19"/>
    </a:accent6>
    <a:hlink>
      <a:srgbClr val="0563C1"/>
    </a:hlink>
    <a:folHlink>
      <a:srgbClr val="954F72"/>
    </a:folHlink>
  </a:clrScheme>
  <a:fontScheme name="Office Them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showGridLines="0" rightToLeft="1" zoomScale="47" zoomScaleNormal="70" workbookViewId="0">
      <selection activeCell="A10" sqref="A10"/>
    </sheetView>
  </sheetViews>
  <sheetFormatPr defaultRowHeight="14.5" x14ac:dyDescent="0.35"/>
  <cols>
    <col min="1" max="2" width="68.90625" customWidth="1"/>
  </cols>
  <sheetData>
    <row r="1" spans="1:2" ht="104.25" customHeight="1" x14ac:dyDescent="0.35"/>
    <row r="2" spans="1:2" ht="32" x14ac:dyDescent="0.35">
      <c r="A2" s="38" t="s">
        <v>87</v>
      </c>
      <c r="B2" s="38" t="s">
        <v>88</v>
      </c>
    </row>
    <row r="3" spans="1:2" s="109" customFormat="1" ht="32" x14ac:dyDescent="0.35">
      <c r="A3" s="89" t="s">
        <v>161</v>
      </c>
      <c r="B3" s="91" t="s">
        <v>162</v>
      </c>
    </row>
    <row r="4" spans="1:2" ht="63.5" x14ac:dyDescent="0.35">
      <c r="A4" s="40" t="s">
        <v>191</v>
      </c>
      <c r="B4" s="41" t="s">
        <v>194</v>
      </c>
    </row>
    <row r="5" spans="1:2" ht="63.5" x14ac:dyDescent="0.35">
      <c r="A5" s="88" t="s">
        <v>192</v>
      </c>
      <c r="B5" s="90" t="s">
        <v>166</v>
      </c>
    </row>
    <row r="6" spans="1:2" ht="32" x14ac:dyDescent="0.35">
      <c r="A6" s="89" t="s">
        <v>7</v>
      </c>
      <c r="B6" s="91" t="s">
        <v>41</v>
      </c>
    </row>
    <row r="7" spans="1:2" ht="32" x14ac:dyDescent="0.35">
      <c r="A7" s="88" t="s">
        <v>10</v>
      </c>
      <c r="B7" s="90" t="s">
        <v>42</v>
      </c>
    </row>
    <row r="8" spans="1:2" ht="32" x14ac:dyDescent="0.35">
      <c r="A8" s="39" t="s">
        <v>64</v>
      </c>
      <c r="B8" s="42" t="s">
        <v>173</v>
      </c>
    </row>
    <row r="9" spans="1:2" ht="63.5" x14ac:dyDescent="0.35">
      <c r="A9" s="88" t="s">
        <v>193</v>
      </c>
      <c r="B9" s="134" t="s">
        <v>195</v>
      </c>
    </row>
    <row r="10" spans="1:2" ht="32" x14ac:dyDescent="0.35">
      <c r="A10" s="39" t="s">
        <v>70</v>
      </c>
      <c r="B10" s="42" t="s">
        <v>78</v>
      </c>
    </row>
    <row r="11" spans="1:2" ht="32" x14ac:dyDescent="0.35">
      <c r="A11" s="39" t="s">
        <v>116</v>
      </c>
      <c r="B11" s="42" t="s">
        <v>115</v>
      </c>
    </row>
  </sheetData>
  <hyperlinks>
    <hyperlink ref="A4:B4" location="GOV.BUD!A1" display="GOV.BUD!A1" xr:uid="{00000000-0004-0000-0000-000000000000}"/>
    <hyperlink ref="A6:B6" location="REV!A1" display="الإيرادات" xr:uid="{00000000-0004-0000-0000-000001000000}"/>
    <hyperlink ref="A7:B7" location="EXP!A1" display="المصروفات" xr:uid="{00000000-0004-0000-0000-000002000000}"/>
    <hyperlink ref="A8:B8" location="DEFICIT!A1" display="تمويل العجز" xr:uid="{00000000-0004-0000-0000-000003000000}"/>
    <hyperlink ref="A5" location="Summary!A1" display="الملخص التنفيذي لأداء الميزانية العامة للدولة  " xr:uid="{00000000-0004-0000-0000-000005000000}"/>
    <hyperlink ref="A6" location="Revenues!A1" display="الإيرادات" xr:uid="{00000000-0004-0000-0000-000006000000}"/>
    <hyperlink ref="A7" location="Expenditures!A1" display="المصروفات" xr:uid="{00000000-0004-0000-0000-000007000000}"/>
    <hyperlink ref="B5" location="Summary!A1" display="Summary of Q1 Performance" xr:uid="{00000000-0004-0000-0000-000008000000}"/>
    <hyperlink ref="B6" location="Revenues!A1" display="Revenues" xr:uid="{00000000-0004-0000-0000-000009000000}"/>
    <hyperlink ref="B7" location="Expenditures!A1" display="Expenditures" xr:uid="{00000000-0004-0000-0000-00000A000000}"/>
    <hyperlink ref="A11" location="Appendix!A1" display="ملحق تعريف البنود" xr:uid="{00000000-0004-0000-0000-00000B000000}"/>
    <hyperlink ref="B11" location="Appendix!A1" display="Appendix on the Definition " xr:uid="{00000000-0004-0000-0000-00000C000000}"/>
    <hyperlink ref="A3" location="INTRODUCTION!A1" display="مقدمة" xr:uid="{00000000-0004-0000-0000-00000D000000}"/>
    <hyperlink ref="B3" location="INTRODUCTION!A1" display="INTRODUCTION" xr:uid="{00000000-0004-0000-0000-00000E000000}"/>
    <hyperlink ref="A9:B9" location="Gov.Reserve!A1" display="Gov.Reserve!A1" xr:uid="{9A57C7A1-D299-4716-B6EC-57129A91DD73}"/>
    <hyperlink ref="A10:B10" location="DEBT!A1" display="الدين العام" xr:uid="{00000000-0004-0000-0000-000004000000}"/>
  </hyperlink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A025B-7134-414A-907F-3F62A4041C59}">
  <dimension ref="A1:H84"/>
  <sheetViews>
    <sheetView showGridLines="0" rightToLeft="1" topLeftCell="A43" zoomScale="70" zoomScaleNormal="70" workbookViewId="0">
      <selection activeCell="B56" sqref="B56:C56"/>
    </sheetView>
  </sheetViews>
  <sheetFormatPr defaultRowHeight="14.5" x14ac:dyDescent="0.35"/>
  <cols>
    <col min="1" max="1" width="64.90625" customWidth="1"/>
    <col min="2" max="3" width="30.08984375" customWidth="1"/>
    <col min="4" max="4" width="24.453125" customWidth="1"/>
    <col min="5" max="5" width="36.90625" customWidth="1"/>
    <col min="6" max="6" width="32.08984375" customWidth="1"/>
    <col min="7" max="7" width="25.36328125" customWidth="1"/>
    <col min="8" max="8" width="44.90625" customWidth="1"/>
  </cols>
  <sheetData>
    <row r="1" spans="1:7" ht="96" customHeight="1" x14ac:dyDescent="0.35"/>
    <row r="2" spans="1:7" ht="40" x14ac:dyDescent="1.5">
      <c r="A2" s="69" t="s">
        <v>10</v>
      </c>
      <c r="D2" s="69"/>
      <c r="E2" s="69"/>
      <c r="F2" s="69" t="s">
        <v>42</v>
      </c>
      <c r="G2" s="23"/>
    </row>
    <row r="3" spans="1:7" ht="40" x14ac:dyDescent="1.5">
      <c r="A3" s="143" t="s">
        <v>264</v>
      </c>
      <c r="D3" s="66"/>
      <c r="E3" s="67"/>
      <c r="F3" s="68" t="s">
        <v>265</v>
      </c>
      <c r="G3" s="23"/>
    </row>
    <row r="4" spans="1:7" ht="25.5" x14ac:dyDescent="1">
      <c r="A4" s="24" t="s">
        <v>40</v>
      </c>
      <c r="D4" s="24"/>
      <c r="E4" s="24"/>
      <c r="F4" s="6" t="s">
        <v>6</v>
      </c>
    </row>
    <row r="5" spans="1:7" ht="36" x14ac:dyDescent="0.35">
      <c r="A5" s="231" t="s">
        <v>38</v>
      </c>
      <c r="B5" s="232" t="s">
        <v>19</v>
      </c>
      <c r="C5" s="185" t="s">
        <v>275</v>
      </c>
      <c r="D5" s="185" t="s">
        <v>247</v>
      </c>
      <c r="E5" s="185" t="s">
        <v>95</v>
      </c>
      <c r="F5" s="191" t="s">
        <v>11</v>
      </c>
    </row>
    <row r="6" spans="1:7" ht="20.149999999999999" customHeight="1" x14ac:dyDescent="0.35">
      <c r="A6" s="231"/>
      <c r="B6" s="232"/>
      <c r="C6" s="159" t="s">
        <v>226</v>
      </c>
      <c r="D6" s="159" t="s">
        <v>226</v>
      </c>
      <c r="E6" s="159" t="s">
        <v>226</v>
      </c>
      <c r="F6" s="191"/>
    </row>
    <row r="7" spans="1:7" ht="27" customHeight="1" x14ac:dyDescent="0.35">
      <c r="A7" s="21" t="s">
        <v>29</v>
      </c>
      <c r="B7" s="181">
        <f t="shared" ref="B7:B15" si="0">E7+D7+C7</f>
        <v>430056.84722621995</v>
      </c>
      <c r="C7" s="181">
        <v>143565.31039558002</v>
      </c>
      <c r="D7" s="188">
        <v>140401.75938577991</v>
      </c>
      <c r="E7" s="188">
        <v>146089.77744486002</v>
      </c>
      <c r="F7" s="8" t="s">
        <v>12</v>
      </c>
    </row>
    <row r="8" spans="1:7" ht="26.5" customHeight="1" x14ac:dyDescent="0.35">
      <c r="A8" s="21" t="s">
        <v>96</v>
      </c>
      <c r="B8" s="181">
        <f t="shared" si="0"/>
        <v>222187.81301643999</v>
      </c>
      <c r="C8" s="181">
        <v>83974.114076019992</v>
      </c>
      <c r="D8" s="188">
        <v>73580.489624349997</v>
      </c>
      <c r="E8" s="188">
        <v>64633.209316070002</v>
      </c>
      <c r="F8" s="8" t="s">
        <v>13</v>
      </c>
    </row>
    <row r="9" spans="1:7" ht="26.5" customHeight="1" x14ac:dyDescent="0.35">
      <c r="A9" s="21" t="s">
        <v>97</v>
      </c>
      <c r="B9" s="181">
        <f t="shared" si="0"/>
        <v>39539.951728120002</v>
      </c>
      <c r="C9" s="181">
        <v>15211.479636010001</v>
      </c>
      <c r="D9" s="188">
        <v>11940.639316690002</v>
      </c>
      <c r="E9" s="188">
        <v>12387.83277542</v>
      </c>
      <c r="F9" s="8" t="s">
        <v>14</v>
      </c>
    </row>
    <row r="10" spans="1:7" ht="26.5" customHeight="1" x14ac:dyDescent="0.35">
      <c r="A10" s="21" t="s">
        <v>98</v>
      </c>
      <c r="B10" s="181">
        <f t="shared" si="0"/>
        <v>27967.516305130001</v>
      </c>
      <c r="C10" s="181">
        <v>13787.088842540001</v>
      </c>
      <c r="D10" s="188">
        <v>7688.0948017700002</v>
      </c>
      <c r="E10" s="188">
        <v>6492.3326608199995</v>
      </c>
      <c r="F10" s="8" t="s">
        <v>15</v>
      </c>
    </row>
    <row r="11" spans="1:7" ht="26.5" customHeight="1" x14ac:dyDescent="0.35">
      <c r="A11" s="21" t="s">
        <v>99</v>
      </c>
      <c r="B11" s="181">
        <f t="shared" si="0"/>
        <v>1008.0999521699999</v>
      </c>
      <c r="C11" s="181">
        <v>319.42947220999986</v>
      </c>
      <c r="D11" s="188">
        <v>414.8884799600001</v>
      </c>
      <c r="E11" s="188">
        <v>273.78199999999998</v>
      </c>
      <c r="F11" s="8" t="s">
        <v>16</v>
      </c>
    </row>
    <row r="12" spans="1:7" ht="26.5" customHeight="1" x14ac:dyDescent="0.35">
      <c r="A12" s="21" t="s">
        <v>100</v>
      </c>
      <c r="B12" s="181">
        <f t="shared" si="0"/>
        <v>86192.893085880001</v>
      </c>
      <c r="C12" s="181">
        <v>16551.240588019995</v>
      </c>
      <c r="D12" s="188">
        <v>39167.642700590004</v>
      </c>
      <c r="E12" s="188">
        <v>30474.009797269999</v>
      </c>
      <c r="F12" s="8" t="s">
        <v>17</v>
      </c>
    </row>
    <row r="13" spans="1:7" ht="26.5" customHeight="1" x14ac:dyDescent="0.35">
      <c r="A13" s="21" t="s">
        <v>101</v>
      </c>
      <c r="B13" s="181">
        <f t="shared" si="0"/>
        <v>92281.715727869989</v>
      </c>
      <c r="C13" s="181">
        <v>35075.618675319995</v>
      </c>
      <c r="D13" s="188">
        <v>23025.798986159993</v>
      </c>
      <c r="E13" s="188">
        <v>34180.298066390002</v>
      </c>
      <c r="F13" s="8" t="s">
        <v>18</v>
      </c>
    </row>
    <row r="14" spans="1:7" ht="26.5" customHeight="1" x14ac:dyDescent="0.35">
      <c r="A14" s="22" t="s">
        <v>102</v>
      </c>
      <c r="B14" s="181">
        <f t="shared" si="0"/>
        <v>117607.68280035001</v>
      </c>
      <c r="C14" s="181">
        <v>49912.504107230008</v>
      </c>
      <c r="D14" s="188">
        <v>39909.473640320008</v>
      </c>
      <c r="E14" s="188">
        <v>27785.7050528</v>
      </c>
      <c r="F14" s="18" t="s">
        <v>113</v>
      </c>
    </row>
    <row r="15" spans="1:7" ht="27" x14ac:dyDescent="0.35">
      <c r="A15" s="84" t="s">
        <v>89</v>
      </c>
      <c r="B15" s="189">
        <f t="shared" si="0"/>
        <v>1016842.51984218</v>
      </c>
      <c r="C15" s="189">
        <f>SUM(C7:C14)</f>
        <v>358396.78579292999</v>
      </c>
      <c r="D15" s="189">
        <f>SUM(D7:D14)</f>
        <v>336128.78693561989</v>
      </c>
      <c r="E15" s="189">
        <f>SUM(E7:E14)</f>
        <v>322316.94711363001</v>
      </c>
      <c r="F15" s="20" t="s">
        <v>19</v>
      </c>
    </row>
    <row r="16" spans="1:7" ht="26.5" x14ac:dyDescent="0.35">
      <c r="A16" s="11"/>
      <c r="B16" s="11"/>
      <c r="C16" s="11"/>
      <c r="F16" s="10"/>
    </row>
    <row r="17" spans="1:8" ht="26.5" x14ac:dyDescent="0.35">
      <c r="A17" s="11"/>
      <c r="B17" s="11"/>
      <c r="C17" s="11"/>
      <c r="F17" s="10"/>
    </row>
    <row r="18" spans="1:8" ht="28.5" customHeight="1" x14ac:dyDescent="0.5">
      <c r="A18" s="142" t="s">
        <v>266</v>
      </c>
      <c r="B18" s="71"/>
      <c r="C18" s="71"/>
      <c r="D18" s="72"/>
      <c r="E18" s="72"/>
      <c r="F18" s="142" t="s">
        <v>267</v>
      </c>
    </row>
    <row r="19" spans="1:8" ht="20.25" customHeight="1" x14ac:dyDescent="0.5">
      <c r="A19" s="76" t="s">
        <v>107</v>
      </c>
      <c r="B19" s="74"/>
      <c r="C19" s="74"/>
      <c r="D19" s="72"/>
      <c r="E19" s="72"/>
      <c r="F19" s="75"/>
    </row>
    <row r="20" spans="1:8" ht="25.5" x14ac:dyDescent="1">
      <c r="A20" s="24" t="s">
        <v>40</v>
      </c>
      <c r="B20" s="24"/>
      <c r="C20" s="24"/>
      <c r="D20" s="24"/>
      <c r="F20" s="6" t="s">
        <v>6</v>
      </c>
      <c r="G20" s="164"/>
    </row>
    <row r="21" spans="1:8" ht="32" x14ac:dyDescent="0.35">
      <c r="A21" s="228" t="s">
        <v>38</v>
      </c>
      <c r="B21" s="228" t="s">
        <v>112</v>
      </c>
      <c r="C21" s="228"/>
      <c r="D21" s="184" t="s">
        <v>275</v>
      </c>
      <c r="E21" s="190" t="s">
        <v>275</v>
      </c>
      <c r="F21" s="228" t="s">
        <v>11</v>
      </c>
    </row>
    <row r="22" spans="1:8" ht="32" x14ac:dyDescent="0.35">
      <c r="A22" s="228"/>
      <c r="B22" s="228" t="s">
        <v>110</v>
      </c>
      <c r="C22" s="228"/>
      <c r="D22" s="184">
        <v>2025</v>
      </c>
      <c r="E22" s="184">
        <v>2024</v>
      </c>
      <c r="F22" s="228"/>
    </row>
    <row r="23" spans="1:8" ht="27" x14ac:dyDescent="0.35">
      <c r="A23" s="21" t="s">
        <v>29</v>
      </c>
      <c r="B23" s="233">
        <f t="shared" ref="B23:B31" si="1">D23/E23-1</f>
        <v>3.5624210219045827E-2</v>
      </c>
      <c r="C23" s="233"/>
      <c r="D23" s="188">
        <v>143565.31039558002</v>
      </c>
      <c r="E23" s="181">
        <v>138626.83874995002</v>
      </c>
      <c r="F23" s="8" t="s">
        <v>12</v>
      </c>
      <c r="G23" s="123"/>
    </row>
    <row r="24" spans="1:8" ht="27" x14ac:dyDescent="0.35">
      <c r="A24" s="21" t="s">
        <v>30</v>
      </c>
      <c r="B24" s="222">
        <f t="shared" si="1"/>
        <v>1.5485121904037058E-2</v>
      </c>
      <c r="C24" s="222"/>
      <c r="D24" s="188">
        <v>83974.114076019992</v>
      </c>
      <c r="E24" s="181">
        <v>82693.593696939963</v>
      </c>
      <c r="F24" s="8" t="s">
        <v>13</v>
      </c>
      <c r="G24" s="123"/>
    </row>
    <row r="25" spans="1:8" ht="27" x14ac:dyDescent="0.35">
      <c r="A25" s="21" t="s">
        <v>31</v>
      </c>
      <c r="B25" s="222">
        <f t="shared" si="1"/>
        <v>0.27136289209904718</v>
      </c>
      <c r="C25" s="222"/>
      <c r="D25" s="188">
        <v>15211.479636010001</v>
      </c>
      <c r="E25" s="181">
        <v>11964.70317841</v>
      </c>
      <c r="F25" s="8" t="s">
        <v>14</v>
      </c>
      <c r="G25" s="123"/>
    </row>
    <row r="26" spans="1:8" ht="27" x14ac:dyDescent="0.35">
      <c r="A26" s="21" t="s">
        <v>32</v>
      </c>
      <c r="B26" s="222">
        <f t="shared" si="1"/>
        <v>0.85368941742307136</v>
      </c>
      <c r="C26" s="222"/>
      <c r="D26" s="188">
        <v>13787.088842540001</v>
      </c>
      <c r="E26" s="181">
        <v>7437.6477056799995</v>
      </c>
      <c r="F26" s="8" t="s">
        <v>15</v>
      </c>
      <c r="G26" s="123"/>
    </row>
    <row r="27" spans="1:8" ht="27" x14ac:dyDescent="0.35">
      <c r="A27" s="21" t="s">
        <v>33</v>
      </c>
      <c r="B27" s="222">
        <f t="shared" si="1"/>
        <v>-0.56163271639899026</v>
      </c>
      <c r="C27" s="222"/>
      <c r="D27" s="188">
        <v>319.42947220999986</v>
      </c>
      <c r="E27" s="181">
        <v>728.67999998999949</v>
      </c>
      <c r="F27" s="8" t="s">
        <v>16</v>
      </c>
      <c r="G27" s="136"/>
      <c r="H27" s="136"/>
    </row>
    <row r="28" spans="1:8" ht="27" x14ac:dyDescent="0.35">
      <c r="A28" s="21" t="s">
        <v>34</v>
      </c>
      <c r="B28" s="229">
        <f t="shared" si="1"/>
        <v>-0.21667714733770704</v>
      </c>
      <c r="C28" s="229"/>
      <c r="D28" s="188">
        <v>16551.240588019995</v>
      </c>
      <c r="E28" s="181">
        <v>21129.526008039989</v>
      </c>
      <c r="F28" s="8" t="s">
        <v>17</v>
      </c>
      <c r="G28" s="123"/>
    </row>
    <row r="29" spans="1:8" ht="27" x14ac:dyDescent="0.35">
      <c r="A29" s="21" t="s">
        <v>35</v>
      </c>
      <c r="B29" s="222">
        <f t="shared" si="1"/>
        <v>0.22160794216061674</v>
      </c>
      <c r="C29" s="222"/>
      <c r="D29" s="188">
        <v>35075.618675319995</v>
      </c>
      <c r="E29" s="181">
        <v>28712.664239299993</v>
      </c>
      <c r="F29" s="8" t="s">
        <v>18</v>
      </c>
      <c r="G29" s="123"/>
    </row>
    <row r="30" spans="1:8" ht="27" x14ac:dyDescent="0.35">
      <c r="A30" s="22" t="s">
        <v>36</v>
      </c>
      <c r="B30" s="222">
        <f t="shared" si="1"/>
        <v>3.6613861600693021E-2</v>
      </c>
      <c r="C30" s="222"/>
      <c r="D30" s="188">
        <v>49912.504107230008</v>
      </c>
      <c r="E30" s="61">
        <v>48149.56268302002</v>
      </c>
      <c r="F30" s="18" t="s">
        <v>113</v>
      </c>
      <c r="G30" s="123"/>
    </row>
    <row r="31" spans="1:8" ht="27" x14ac:dyDescent="0.35">
      <c r="A31" s="19" t="s">
        <v>24</v>
      </c>
      <c r="B31" s="227">
        <f t="shared" si="1"/>
        <v>5.5837231747792648E-2</v>
      </c>
      <c r="C31" s="227"/>
      <c r="D31" s="189">
        <v>358396.78579292999</v>
      </c>
      <c r="E31" s="189">
        <f>SUM(E23:E30)</f>
        <v>339443.21626133</v>
      </c>
      <c r="F31" s="20" t="s">
        <v>19</v>
      </c>
    </row>
    <row r="32" spans="1:8" ht="26.5" x14ac:dyDescent="0.35">
      <c r="A32" s="11" t="s">
        <v>20</v>
      </c>
      <c r="B32" s="11"/>
      <c r="C32" s="11"/>
      <c r="D32" s="11"/>
      <c r="F32" s="10" t="s">
        <v>9</v>
      </c>
    </row>
    <row r="33" spans="1:6" ht="26.5" x14ac:dyDescent="0.35">
      <c r="A33" s="11" t="s">
        <v>245</v>
      </c>
      <c r="B33" s="11"/>
      <c r="C33" s="11"/>
      <c r="D33" s="11"/>
      <c r="F33" s="10" t="s">
        <v>246</v>
      </c>
    </row>
    <row r="34" spans="1:6" ht="27" x14ac:dyDescent="0.35">
      <c r="A34" s="11"/>
      <c r="B34" s="11"/>
      <c r="C34" s="11"/>
      <c r="E34" s="61"/>
      <c r="F34" s="10"/>
    </row>
    <row r="35" spans="1:6" ht="40" x14ac:dyDescent="0.35">
      <c r="A35" s="112" t="s">
        <v>264</v>
      </c>
      <c r="B35" s="113"/>
      <c r="C35" s="113"/>
      <c r="D35" s="113"/>
      <c r="F35" s="112" t="s">
        <v>268</v>
      </c>
    </row>
    <row r="36" spans="1:6" ht="35.5" x14ac:dyDescent="0.35">
      <c r="A36" s="76" t="s">
        <v>107</v>
      </c>
    </row>
    <row r="37" spans="1:6" ht="25.5" x14ac:dyDescent="1">
      <c r="A37" s="24" t="s">
        <v>40</v>
      </c>
      <c r="F37" s="6" t="s">
        <v>6</v>
      </c>
    </row>
    <row r="38" spans="1:6" ht="32" x14ac:dyDescent="0.35">
      <c r="A38" s="228" t="s">
        <v>38</v>
      </c>
      <c r="B38" s="228" t="s">
        <v>112</v>
      </c>
      <c r="C38" s="228"/>
      <c r="D38" s="184" t="s">
        <v>289</v>
      </c>
      <c r="E38" s="190" t="s">
        <v>289</v>
      </c>
      <c r="F38" s="228" t="s">
        <v>11</v>
      </c>
    </row>
    <row r="39" spans="1:6" ht="32" x14ac:dyDescent="0.35">
      <c r="A39" s="228"/>
      <c r="B39" s="228" t="s">
        <v>110</v>
      </c>
      <c r="C39" s="228"/>
      <c r="D39" s="184">
        <v>2025</v>
      </c>
      <c r="E39" s="184">
        <v>2024</v>
      </c>
      <c r="F39" s="228"/>
    </row>
    <row r="40" spans="1:6" ht="27" x14ac:dyDescent="0.35">
      <c r="A40" s="21" t="s">
        <v>29</v>
      </c>
      <c r="B40" s="219">
        <f t="shared" ref="B40:B48" si="2">D40/E40-1</f>
        <v>3.3852552902664979E-2</v>
      </c>
      <c r="C40" s="219"/>
      <c r="D40" s="181">
        <v>430056.84722621995</v>
      </c>
      <c r="E40" s="181">
        <v>415975.03050003003</v>
      </c>
      <c r="F40" s="8" t="s">
        <v>12</v>
      </c>
    </row>
    <row r="41" spans="1:6" ht="27" x14ac:dyDescent="0.35">
      <c r="A41" s="21" t="s">
        <v>30</v>
      </c>
      <c r="B41" s="222">
        <f t="shared" si="2"/>
        <v>1.4748082404765439E-2</v>
      </c>
      <c r="C41" s="222"/>
      <c r="D41" s="188">
        <v>222187.81301643999</v>
      </c>
      <c r="E41" s="181">
        <v>218958.59363428995</v>
      </c>
      <c r="F41" s="8" t="s">
        <v>13</v>
      </c>
    </row>
    <row r="42" spans="1:6" ht="27" x14ac:dyDescent="0.35">
      <c r="A42" s="21" t="s">
        <v>31</v>
      </c>
      <c r="B42" s="222">
        <f t="shared" si="2"/>
        <v>0.20484877186417005</v>
      </c>
      <c r="C42" s="222"/>
      <c r="D42" s="188">
        <v>39539.951728120002</v>
      </c>
      <c r="E42" s="181">
        <v>32817.356544210001</v>
      </c>
      <c r="F42" s="8" t="s">
        <v>14</v>
      </c>
    </row>
    <row r="43" spans="1:6" ht="27" x14ac:dyDescent="0.35">
      <c r="A43" s="21" t="s">
        <v>32</v>
      </c>
      <c r="B43" s="222">
        <f t="shared" si="2"/>
        <v>-2.7027219887199805E-2</v>
      </c>
      <c r="C43" s="222"/>
      <c r="D43" s="188">
        <v>27967.516305130001</v>
      </c>
      <c r="E43" s="181">
        <v>28744.397455689999</v>
      </c>
      <c r="F43" s="8" t="s">
        <v>15</v>
      </c>
    </row>
    <row r="44" spans="1:6" ht="27" x14ac:dyDescent="0.35">
      <c r="A44" s="21" t="s">
        <v>33</v>
      </c>
      <c r="B44" s="222">
        <f t="shared" si="2"/>
        <v>-0.58411066172895487</v>
      </c>
      <c r="C44" s="222"/>
      <c r="D44" s="188">
        <v>1008.0999521699999</v>
      </c>
      <c r="E44" s="181">
        <v>2423.9619999899996</v>
      </c>
      <c r="F44" s="8" t="s">
        <v>16</v>
      </c>
    </row>
    <row r="45" spans="1:6" ht="27" x14ac:dyDescent="0.35">
      <c r="A45" s="21" t="s">
        <v>34</v>
      </c>
      <c r="B45" s="222">
        <f t="shared" si="2"/>
        <v>2.3846090017169974E-2</v>
      </c>
      <c r="C45" s="222"/>
      <c r="D45" s="188">
        <v>86192.893085880001</v>
      </c>
      <c r="E45" s="181">
        <v>84185.400448649991</v>
      </c>
      <c r="F45" s="8" t="s">
        <v>17</v>
      </c>
    </row>
    <row r="46" spans="1:6" ht="27" x14ac:dyDescent="0.35">
      <c r="A46" s="21" t="s">
        <v>35</v>
      </c>
      <c r="B46" s="222">
        <f t="shared" si="2"/>
        <v>0.10541694983029726</v>
      </c>
      <c r="C46" s="222"/>
      <c r="D46" s="188">
        <v>92281.715727869989</v>
      </c>
      <c r="E46" s="181">
        <v>83481.364875069994</v>
      </c>
      <c r="F46" s="8" t="s">
        <v>18</v>
      </c>
    </row>
    <row r="47" spans="1:6" ht="27" x14ac:dyDescent="0.35">
      <c r="A47" s="22" t="s">
        <v>36</v>
      </c>
      <c r="B47" s="220">
        <f t="shared" si="2"/>
        <v>-0.20325256679618753</v>
      </c>
      <c r="C47" s="220"/>
      <c r="D47" s="182">
        <v>117607.68280035001</v>
      </c>
      <c r="E47" s="61">
        <v>147609.74168117001</v>
      </c>
      <c r="F47" s="18" t="s">
        <v>244</v>
      </c>
    </row>
    <row r="48" spans="1:6" ht="27" x14ac:dyDescent="0.35">
      <c r="A48" s="19" t="s">
        <v>24</v>
      </c>
      <c r="B48" s="225">
        <f t="shared" si="2"/>
        <v>2.6096268393782651E-3</v>
      </c>
      <c r="C48" s="225"/>
      <c r="D48" s="192">
        <f>SUM(D40:D47)</f>
        <v>1016842.51984218</v>
      </c>
      <c r="E48" s="192">
        <f>SUM(E40:E47)</f>
        <v>1014195.8471390998</v>
      </c>
      <c r="F48" s="20" t="s">
        <v>19</v>
      </c>
    </row>
    <row r="49" spans="1:8" ht="26.5" x14ac:dyDescent="0.35">
      <c r="A49" s="11" t="s">
        <v>20</v>
      </c>
      <c r="B49" s="11"/>
      <c r="C49" s="11"/>
      <c r="D49" s="11"/>
      <c r="F49" s="10" t="s">
        <v>9</v>
      </c>
    </row>
    <row r="50" spans="1:8" ht="26.5" x14ac:dyDescent="0.35">
      <c r="A50" s="11" t="s">
        <v>245</v>
      </c>
      <c r="B50" s="11"/>
      <c r="C50" s="11"/>
      <c r="D50" s="11"/>
      <c r="F50" s="10" t="s">
        <v>246</v>
      </c>
    </row>
    <row r="51" spans="1:8" ht="26.5" x14ac:dyDescent="0.35">
      <c r="A51" s="11"/>
      <c r="B51" s="11"/>
      <c r="C51" s="11"/>
      <c r="F51" s="10"/>
    </row>
    <row r="52" spans="1:8" ht="42.75" customHeight="1" x14ac:dyDescent="1.4">
      <c r="A52" s="142" t="s">
        <v>43</v>
      </c>
      <c r="B52" s="113"/>
      <c r="C52" s="113"/>
      <c r="D52" s="113"/>
      <c r="E52" s="113"/>
      <c r="F52" s="113"/>
      <c r="H52" s="69" t="s">
        <v>233</v>
      </c>
    </row>
    <row r="53" spans="1:8" ht="35.5" x14ac:dyDescent="1.35">
      <c r="A53" s="104" t="s">
        <v>269</v>
      </c>
      <c r="H53" s="104" t="s">
        <v>270</v>
      </c>
    </row>
    <row r="54" spans="1:8" ht="25.5" x14ac:dyDescent="1">
      <c r="A54" s="24" t="s">
        <v>40</v>
      </c>
      <c r="H54" s="6" t="s">
        <v>6</v>
      </c>
    </row>
    <row r="55" spans="1:8" ht="105.65" customHeight="1" x14ac:dyDescent="0.35">
      <c r="A55" s="228" t="s">
        <v>37</v>
      </c>
      <c r="B55" s="226" t="s">
        <v>227</v>
      </c>
      <c r="C55" s="226"/>
      <c r="D55" s="187" t="s">
        <v>288</v>
      </c>
      <c r="E55" s="187" t="s">
        <v>103</v>
      </c>
      <c r="F55" s="187" t="s">
        <v>287</v>
      </c>
      <c r="G55" s="187" t="s">
        <v>104</v>
      </c>
      <c r="H55" s="230" t="s">
        <v>44</v>
      </c>
    </row>
    <row r="56" spans="1:8" ht="54" x14ac:dyDescent="0.35">
      <c r="A56" s="228"/>
      <c r="B56" s="226" t="s">
        <v>228</v>
      </c>
      <c r="C56" s="226"/>
      <c r="D56" s="187" t="s">
        <v>286</v>
      </c>
      <c r="E56" s="187" t="s">
        <v>106</v>
      </c>
      <c r="F56" s="187" t="s">
        <v>285</v>
      </c>
      <c r="G56" s="187" t="s">
        <v>105</v>
      </c>
      <c r="H56" s="230"/>
    </row>
    <row r="57" spans="1:8" ht="27" x14ac:dyDescent="0.35">
      <c r="A57" s="21" t="s">
        <v>54</v>
      </c>
      <c r="B57" s="207">
        <v>44358.142849843396</v>
      </c>
      <c r="C57" s="207"/>
      <c r="D57" s="181">
        <v>41329.546914729995</v>
      </c>
      <c r="E57" s="183">
        <f t="shared" ref="E57:E66" si="3">D57/B57</f>
        <v>0.93172401411471417</v>
      </c>
      <c r="F57" s="181">
        <v>39982.615632349982</v>
      </c>
      <c r="G57" s="183">
        <f t="shared" ref="G57:G66" si="4">D57/F57-1</f>
        <v>3.3687923140531373E-2</v>
      </c>
      <c r="H57" s="8" t="s">
        <v>45</v>
      </c>
    </row>
    <row r="58" spans="1:8" ht="27" x14ac:dyDescent="0.35">
      <c r="A58" s="21" t="s">
        <v>55</v>
      </c>
      <c r="B58" s="224">
        <v>272347.225947075</v>
      </c>
      <c r="C58" s="224"/>
      <c r="D58" s="181">
        <v>172674.57493753001</v>
      </c>
      <c r="E58" s="183">
        <f t="shared" si="3"/>
        <v>0.6340236231048878</v>
      </c>
      <c r="F58" s="181">
        <v>176064.19784363007</v>
      </c>
      <c r="G58" s="183">
        <f t="shared" si="4"/>
        <v>-1.9252198616271365E-2</v>
      </c>
      <c r="H58" s="8" t="s">
        <v>46</v>
      </c>
    </row>
    <row r="59" spans="1:8" ht="27" x14ac:dyDescent="0.35">
      <c r="A59" s="21" t="s">
        <v>56</v>
      </c>
      <c r="B59" s="224">
        <v>121251.33154235361</v>
      </c>
      <c r="C59" s="224"/>
      <c r="D59" s="181">
        <v>94683.69036955999</v>
      </c>
      <c r="E59" s="183">
        <f t="shared" si="3"/>
        <v>0.78088783987074462</v>
      </c>
      <c r="F59" s="181">
        <v>92492.135804970108</v>
      </c>
      <c r="G59" s="183">
        <f t="shared" si="4"/>
        <v>2.3694496245724173E-2</v>
      </c>
      <c r="H59" s="8" t="s">
        <v>47</v>
      </c>
    </row>
    <row r="60" spans="1:8" ht="27" x14ac:dyDescent="0.35">
      <c r="A60" s="21" t="s">
        <v>57</v>
      </c>
      <c r="B60" s="224">
        <v>64845.852290041665</v>
      </c>
      <c r="C60" s="224"/>
      <c r="D60" s="181">
        <v>67170.668221009997</v>
      </c>
      <c r="E60" s="183">
        <f t="shared" si="3"/>
        <v>1.0358514206979643</v>
      </c>
      <c r="F60" s="181">
        <v>81442.311603740018</v>
      </c>
      <c r="G60" s="183">
        <f t="shared" si="4"/>
        <v>-0.17523622674377326</v>
      </c>
      <c r="H60" s="8" t="s">
        <v>48</v>
      </c>
    </row>
    <row r="61" spans="1:8" ht="27" x14ac:dyDescent="0.35">
      <c r="A61" s="21" t="s">
        <v>58</v>
      </c>
      <c r="B61" s="224">
        <v>201124.94173097188</v>
      </c>
      <c r="C61" s="224"/>
      <c r="D61" s="181">
        <v>156820.60004737999</v>
      </c>
      <c r="E61" s="183">
        <f t="shared" si="3"/>
        <v>0.77971731749285411</v>
      </c>
      <c r="F61" s="181">
        <v>151122.99131591004</v>
      </c>
      <c r="G61" s="183">
        <f t="shared" si="4"/>
        <v>3.770179958626918E-2</v>
      </c>
      <c r="H61" s="8" t="s">
        <v>49</v>
      </c>
    </row>
    <row r="62" spans="1:8" ht="27" x14ac:dyDescent="0.35">
      <c r="A62" s="21" t="s">
        <v>59</v>
      </c>
      <c r="B62" s="224">
        <v>259846.4839287264</v>
      </c>
      <c r="C62" s="224"/>
      <c r="D62" s="181">
        <v>222178.10874591998</v>
      </c>
      <c r="E62" s="183">
        <f t="shared" si="3"/>
        <v>0.85503604046018755</v>
      </c>
      <c r="F62" s="181">
        <v>201006.40954943997</v>
      </c>
      <c r="G62" s="183">
        <f t="shared" si="4"/>
        <v>0.10532847805170409</v>
      </c>
      <c r="H62" s="8" t="s">
        <v>50</v>
      </c>
    </row>
    <row r="63" spans="1:8" ht="27" x14ac:dyDescent="0.35">
      <c r="A63" s="21" t="s">
        <v>60</v>
      </c>
      <c r="B63" s="224">
        <v>86832.637265986094</v>
      </c>
      <c r="C63" s="224"/>
      <c r="D63" s="181">
        <v>68120.090304619996</v>
      </c>
      <c r="E63" s="183">
        <f t="shared" si="3"/>
        <v>0.78449869138437256</v>
      </c>
      <c r="F63" s="181">
        <v>67080.937273579999</v>
      </c>
      <c r="G63" s="183">
        <f t="shared" si="4"/>
        <v>1.5491033269287247E-2</v>
      </c>
      <c r="H63" s="8" t="s">
        <v>51</v>
      </c>
    </row>
    <row r="64" spans="1:8" ht="27" x14ac:dyDescent="0.35">
      <c r="A64" s="21" t="s">
        <v>62</v>
      </c>
      <c r="B64" s="224">
        <v>41929.118864742253</v>
      </c>
      <c r="C64" s="224"/>
      <c r="D64" s="181">
        <v>29390.595206939994</v>
      </c>
      <c r="E64" s="183">
        <f t="shared" si="3"/>
        <v>0.70095904714215762</v>
      </c>
      <c r="F64" s="181">
        <v>31973.187149190002</v>
      </c>
      <c r="G64" s="183">
        <f t="shared" si="4"/>
        <v>-8.0773678588855757E-2</v>
      </c>
      <c r="H64" s="8" t="s">
        <v>52</v>
      </c>
    </row>
    <row r="65" spans="1:8" ht="27" x14ac:dyDescent="0.35">
      <c r="A65" s="21" t="s">
        <v>61</v>
      </c>
      <c r="B65" s="224">
        <v>192464.26558071299</v>
      </c>
      <c r="C65" s="224"/>
      <c r="D65" s="181">
        <v>164474.64509449</v>
      </c>
      <c r="E65" s="183">
        <f t="shared" si="3"/>
        <v>0.85457237788131069</v>
      </c>
      <c r="F65" s="181">
        <v>173031.0609662896</v>
      </c>
      <c r="G65" s="183">
        <f t="shared" si="4"/>
        <v>-4.9450172841895679E-2</v>
      </c>
      <c r="H65" s="8" t="s">
        <v>53</v>
      </c>
    </row>
    <row r="66" spans="1:8" ht="27" x14ac:dyDescent="0.35">
      <c r="A66" s="19" t="s">
        <v>24</v>
      </c>
      <c r="B66" s="223">
        <f>SUM(B57:B65)</f>
        <v>1285000.0000004536</v>
      </c>
      <c r="C66" s="223"/>
      <c r="D66" s="192">
        <f>SUM(D57:D65)</f>
        <v>1016842.51984218</v>
      </c>
      <c r="E66" s="186">
        <f t="shared" si="3"/>
        <v>0.79131713606367393</v>
      </c>
      <c r="F66" s="192">
        <f>SUM(F57:F65)</f>
        <v>1014195.8471390998</v>
      </c>
      <c r="G66" s="198">
        <f t="shared" si="4"/>
        <v>2.6096268393782651E-3</v>
      </c>
      <c r="H66" s="20" t="s">
        <v>19</v>
      </c>
    </row>
    <row r="67" spans="1:8" ht="26.5" x14ac:dyDescent="0.35">
      <c r="A67" s="11"/>
      <c r="B67" s="11"/>
      <c r="C67" s="11"/>
      <c r="D67" s="11"/>
      <c r="E67" s="124"/>
      <c r="F67" s="10"/>
    </row>
    <row r="68" spans="1:8" ht="26.5" x14ac:dyDescent="0.35">
      <c r="A68" s="11" t="s">
        <v>20</v>
      </c>
      <c r="B68" s="11"/>
      <c r="C68" s="11"/>
      <c r="D68" s="11"/>
      <c r="E68" s="124"/>
      <c r="H68" s="10" t="s">
        <v>9</v>
      </c>
    </row>
    <row r="69" spans="1:8" ht="26.5" x14ac:dyDescent="0.35">
      <c r="A69" s="11"/>
      <c r="B69" s="11"/>
      <c r="C69" s="11"/>
      <c r="E69" s="124"/>
      <c r="F69" s="10"/>
    </row>
    <row r="70" spans="1:8" ht="26.5" x14ac:dyDescent="1">
      <c r="A70" s="48" t="s">
        <v>284</v>
      </c>
      <c r="E70" s="124"/>
      <c r="H70" s="65" t="s">
        <v>257</v>
      </c>
    </row>
    <row r="71" spans="1:8" x14ac:dyDescent="0.35">
      <c r="E71" s="124"/>
    </row>
    <row r="72" spans="1:8" x14ac:dyDescent="0.35">
      <c r="E72" s="124"/>
      <c r="G72" s="124"/>
    </row>
    <row r="73" spans="1:8" x14ac:dyDescent="0.35">
      <c r="E73" s="124"/>
      <c r="G73" s="124"/>
    </row>
    <row r="74" spans="1:8" x14ac:dyDescent="0.35">
      <c r="E74" s="124"/>
      <c r="G74" s="124"/>
    </row>
    <row r="75" spans="1:8" x14ac:dyDescent="0.35">
      <c r="E75" s="124"/>
      <c r="G75" s="124"/>
    </row>
    <row r="76" spans="1:8" x14ac:dyDescent="0.35">
      <c r="E76" s="124"/>
      <c r="G76" s="124"/>
    </row>
    <row r="77" spans="1:8" x14ac:dyDescent="0.35">
      <c r="G77" s="124"/>
    </row>
    <row r="78" spans="1:8" x14ac:dyDescent="0.35">
      <c r="G78" s="124"/>
    </row>
    <row r="79" spans="1:8" x14ac:dyDescent="0.35">
      <c r="G79" s="124"/>
    </row>
    <row r="80" spans="1:8" x14ac:dyDescent="0.35">
      <c r="G80" s="124"/>
    </row>
    <row r="81" spans="7:7" x14ac:dyDescent="0.35">
      <c r="G81" s="124"/>
    </row>
    <row r="82" spans="7:7" x14ac:dyDescent="0.35">
      <c r="G82" s="123"/>
    </row>
    <row r="83" spans="7:7" x14ac:dyDescent="0.35">
      <c r="G83" s="123"/>
    </row>
    <row r="84" spans="7:7" x14ac:dyDescent="0.35">
      <c r="G84" s="123"/>
    </row>
  </sheetData>
  <mergeCells count="42">
    <mergeCell ref="B23:C23"/>
    <mergeCell ref="B24:C24"/>
    <mergeCell ref="B25:C25"/>
    <mergeCell ref="B26:C26"/>
    <mergeCell ref="B27:C27"/>
    <mergeCell ref="B28:C28"/>
    <mergeCell ref="A55:A56"/>
    <mergeCell ref="H55:H56"/>
    <mergeCell ref="A5:A6"/>
    <mergeCell ref="B5:B6"/>
    <mergeCell ref="A21:A22"/>
    <mergeCell ref="F21:F22"/>
    <mergeCell ref="A38:A39"/>
    <mergeCell ref="F38:F39"/>
    <mergeCell ref="B21:C21"/>
    <mergeCell ref="B22:C22"/>
    <mergeCell ref="B40:C40"/>
    <mergeCell ref="B41:C41"/>
    <mergeCell ref="B42:C42"/>
    <mergeCell ref="B43:C43"/>
    <mergeCell ref="B44:C44"/>
    <mergeCell ref="B29:C29"/>
    <mergeCell ref="B30:C30"/>
    <mergeCell ref="B31:C31"/>
    <mergeCell ref="B38:C38"/>
    <mergeCell ref="B39:C39"/>
    <mergeCell ref="B56:C56"/>
    <mergeCell ref="B57:C57"/>
    <mergeCell ref="B58:C58"/>
    <mergeCell ref="B59:C59"/>
    <mergeCell ref="B60:C60"/>
    <mergeCell ref="B45:C45"/>
    <mergeCell ref="B46:C46"/>
    <mergeCell ref="B47:C47"/>
    <mergeCell ref="B48:C48"/>
    <mergeCell ref="B55:C55"/>
    <mergeCell ref="B66:C66"/>
    <mergeCell ref="B61:C61"/>
    <mergeCell ref="B62:C62"/>
    <mergeCell ref="B63:C63"/>
    <mergeCell ref="B64:C64"/>
    <mergeCell ref="B65:C65"/>
  </mergeCell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F26A0-1022-403C-B80C-3DDFB9659ACD}">
  <dimension ref="A1:F14"/>
  <sheetViews>
    <sheetView showGridLines="0" rightToLeft="1" zoomScale="70" zoomScaleNormal="70" workbookViewId="0">
      <selection activeCell="F15" sqref="F15"/>
    </sheetView>
  </sheetViews>
  <sheetFormatPr defaultRowHeight="14.5" x14ac:dyDescent="0.35"/>
  <cols>
    <col min="1" max="4" width="46.90625" customWidth="1"/>
    <col min="5" max="5" width="64.90625" customWidth="1"/>
    <col min="6" max="6" width="70.08984375" customWidth="1"/>
  </cols>
  <sheetData>
    <row r="1" spans="1:6" ht="96" customHeight="1" x14ac:dyDescent="0.35"/>
    <row r="2" spans="1:6" ht="31.5" x14ac:dyDescent="1.2">
      <c r="A2" s="87" t="s">
        <v>172</v>
      </c>
      <c r="B2" s="87"/>
      <c r="C2" s="87"/>
      <c r="D2" s="87"/>
      <c r="E2" s="87"/>
      <c r="F2" s="87" t="s">
        <v>173</v>
      </c>
    </row>
    <row r="3" spans="1:6" s="106" customFormat="1" ht="54" x14ac:dyDescent="1.05">
      <c r="A3" s="168" t="s">
        <v>294</v>
      </c>
      <c r="B3" s="144"/>
      <c r="C3" s="144"/>
      <c r="D3" s="144"/>
      <c r="E3" s="105"/>
      <c r="F3" s="167" t="s">
        <v>292</v>
      </c>
    </row>
    <row r="4" spans="1:6" ht="25.5" x14ac:dyDescent="1">
      <c r="A4" s="24" t="s">
        <v>40</v>
      </c>
      <c r="B4" s="24"/>
      <c r="C4" s="24"/>
      <c r="D4" s="24"/>
      <c r="E4" s="24"/>
      <c r="F4" s="31" t="s">
        <v>6</v>
      </c>
    </row>
    <row r="5" spans="1:6" ht="20.149999999999999" customHeight="1" x14ac:dyDescent="0.35">
      <c r="A5" s="228" t="s">
        <v>0</v>
      </c>
      <c r="B5" s="150" t="s">
        <v>89</v>
      </c>
      <c r="C5" s="228" t="s">
        <v>275</v>
      </c>
      <c r="D5" s="228" t="s">
        <v>247</v>
      </c>
      <c r="E5" s="228" t="s">
        <v>95</v>
      </c>
      <c r="F5" s="228" t="s">
        <v>63</v>
      </c>
    </row>
    <row r="6" spans="1:6" ht="20.149999999999999" customHeight="1" x14ac:dyDescent="0.35">
      <c r="A6" s="228"/>
      <c r="B6" s="150" t="s">
        <v>19</v>
      </c>
      <c r="C6" s="228"/>
      <c r="D6" s="228"/>
      <c r="E6" s="228"/>
      <c r="F6" s="228"/>
    </row>
    <row r="7" spans="1:6" ht="27" x14ac:dyDescent="0.35">
      <c r="A7" s="12" t="s">
        <v>295</v>
      </c>
      <c r="B7" s="125">
        <v>-181757.90228262008</v>
      </c>
      <c r="C7" s="125">
        <v>-88522.318193060113</v>
      </c>
      <c r="D7" s="125">
        <v>-34534.275249709899</v>
      </c>
      <c r="E7" s="125">
        <v>-58701.308839850011</v>
      </c>
      <c r="F7" s="28" t="s">
        <v>248</v>
      </c>
    </row>
    <row r="8" spans="1:6" ht="27" x14ac:dyDescent="0.35">
      <c r="A8" s="29" t="s">
        <v>64</v>
      </c>
      <c r="B8" s="29"/>
      <c r="C8" s="29"/>
      <c r="D8" s="29"/>
      <c r="E8" s="27"/>
      <c r="F8" s="30" t="s">
        <v>65</v>
      </c>
    </row>
    <row r="9" spans="1:6" ht="27" x14ac:dyDescent="0.35">
      <c r="A9" s="21" t="s">
        <v>68</v>
      </c>
      <c r="B9" s="200">
        <v>0</v>
      </c>
      <c r="C9" s="200">
        <v>0</v>
      </c>
      <c r="D9" s="148">
        <v>0</v>
      </c>
      <c r="E9" s="141">
        <v>0</v>
      </c>
      <c r="F9" s="8" t="s">
        <v>66</v>
      </c>
    </row>
    <row r="10" spans="1:6" ht="27" x14ac:dyDescent="0.35">
      <c r="A10" s="21" t="s">
        <v>219</v>
      </c>
      <c r="B10" s="148">
        <v>181757.90228261999</v>
      </c>
      <c r="C10" s="175">
        <v>88522.318193060099</v>
      </c>
      <c r="D10" s="148">
        <v>34534.275249709899</v>
      </c>
      <c r="E10" s="141">
        <v>58701.308839849997</v>
      </c>
      <c r="F10" s="8" t="s">
        <v>293</v>
      </c>
    </row>
    <row r="11" spans="1:6" ht="27" x14ac:dyDescent="0.35">
      <c r="A11" s="29" t="s">
        <v>69</v>
      </c>
      <c r="B11" s="27">
        <v>181757.90228261999</v>
      </c>
      <c r="C11" s="27">
        <v>88522.318193060099</v>
      </c>
      <c r="D11" s="27">
        <v>34534.275249709899</v>
      </c>
      <c r="E11" s="27">
        <f>SUM(E8:E10)</f>
        <v>58701.308839849997</v>
      </c>
      <c r="F11" s="30" t="s">
        <v>67</v>
      </c>
    </row>
    <row r="14" spans="1:6" ht="26.5" x14ac:dyDescent="1">
      <c r="A14" s="48" t="s">
        <v>279</v>
      </c>
      <c r="B14" s="48"/>
      <c r="C14" s="48"/>
      <c r="D14" s="48"/>
      <c r="E14" s="48"/>
      <c r="F14" s="65" t="s">
        <v>281</v>
      </c>
    </row>
  </sheetData>
  <mergeCells count="5">
    <mergeCell ref="A5:A6"/>
    <mergeCell ref="E5:E6"/>
    <mergeCell ref="F5:F6"/>
    <mergeCell ref="D5:D6"/>
    <mergeCell ref="C5:C6"/>
  </mergeCells>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FCB29-6F07-4B7F-8BC7-DFB05616F1CC}">
  <dimension ref="A1:F13"/>
  <sheetViews>
    <sheetView showGridLines="0" showRowColHeaders="0" rightToLeft="1" zoomScaleNormal="100" workbookViewId="0">
      <selection activeCell="B20" sqref="B20"/>
    </sheetView>
  </sheetViews>
  <sheetFormatPr defaultRowHeight="14.5" x14ac:dyDescent="0.35"/>
  <cols>
    <col min="1" max="3" width="60.90625" customWidth="1"/>
  </cols>
  <sheetData>
    <row r="1" spans="1:6" ht="96" customHeight="1" x14ac:dyDescent="0.35"/>
    <row r="2" spans="1:6" ht="36" x14ac:dyDescent="1.4">
      <c r="A2" s="126" t="s">
        <v>186</v>
      </c>
      <c r="C2" s="69" t="s">
        <v>187</v>
      </c>
    </row>
    <row r="3" spans="1:6" s="106" customFormat="1" ht="27" x14ac:dyDescent="1.05">
      <c r="A3" s="169" t="s">
        <v>271</v>
      </c>
      <c r="C3" s="169" t="s">
        <v>272</v>
      </c>
    </row>
    <row r="4" spans="1:6" ht="25.5" x14ac:dyDescent="1">
      <c r="A4" s="24" t="s">
        <v>40</v>
      </c>
      <c r="C4" s="31" t="s">
        <v>6</v>
      </c>
    </row>
    <row r="5" spans="1:6" ht="32.25" customHeight="1" x14ac:dyDescent="0.35">
      <c r="A5" s="234" t="s">
        <v>188</v>
      </c>
      <c r="B5" s="234"/>
      <c r="C5" s="234"/>
    </row>
    <row r="6" spans="1:6" ht="32.25" customHeight="1" x14ac:dyDescent="0.35">
      <c r="A6" s="234" t="s">
        <v>189</v>
      </c>
      <c r="B6" s="234"/>
      <c r="C6" s="234"/>
    </row>
    <row r="7" spans="1:6" ht="32" x14ac:dyDescent="0.35">
      <c r="A7" s="127" t="s">
        <v>77</v>
      </c>
      <c r="B7" s="128">
        <v>398057.40820500604</v>
      </c>
      <c r="C7" s="129" t="s">
        <v>234</v>
      </c>
    </row>
    <row r="8" spans="1:6" ht="32" x14ac:dyDescent="0.35">
      <c r="A8" s="234" t="s">
        <v>235</v>
      </c>
      <c r="B8" s="234"/>
      <c r="C8" s="234"/>
    </row>
    <row r="9" spans="1:6" ht="32" x14ac:dyDescent="0.35">
      <c r="A9" s="234" t="s">
        <v>236</v>
      </c>
      <c r="B9" s="234"/>
      <c r="C9" s="234"/>
    </row>
    <row r="10" spans="1:6" ht="32" x14ac:dyDescent="0.35">
      <c r="A10" s="130" t="s">
        <v>77</v>
      </c>
      <c r="B10" s="133">
        <v>88591.751084924676</v>
      </c>
      <c r="C10" s="131" t="s">
        <v>234</v>
      </c>
    </row>
    <row r="13" spans="1:6" ht="26.5" x14ac:dyDescent="1">
      <c r="A13" s="132" t="s">
        <v>279</v>
      </c>
      <c r="C13" s="65" t="s">
        <v>280</v>
      </c>
      <c r="D13" s="65"/>
      <c r="E13" s="48"/>
      <c r="F13" s="48"/>
    </row>
  </sheetData>
  <mergeCells count="4">
    <mergeCell ref="A5:C5"/>
    <mergeCell ref="A6:C6"/>
    <mergeCell ref="A8:C8"/>
    <mergeCell ref="A9:C9"/>
  </mergeCell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38DE-5CF3-4249-A25A-956FA612DE7B}">
  <dimension ref="A1:F21"/>
  <sheetViews>
    <sheetView showGridLines="0" rightToLeft="1" zoomScale="90" zoomScaleNormal="90" workbookViewId="0">
      <selection activeCell="J10" sqref="J10"/>
    </sheetView>
  </sheetViews>
  <sheetFormatPr defaultRowHeight="14.5" x14ac:dyDescent="0.35"/>
  <cols>
    <col min="1" max="1" width="7" customWidth="1"/>
    <col min="2" max="2" width="54.08984375" customWidth="1"/>
    <col min="3" max="4" width="22.453125" customWidth="1"/>
    <col min="5" max="5" width="41.6328125" customWidth="1"/>
    <col min="6" max="6" width="7" customWidth="1"/>
  </cols>
  <sheetData>
    <row r="1" spans="1:6" ht="96" customHeight="1" x14ac:dyDescent="0.35"/>
    <row r="2" spans="1:6" ht="40" x14ac:dyDescent="1.5">
      <c r="A2" s="23" t="s">
        <v>79</v>
      </c>
      <c r="F2" s="23" t="s">
        <v>78</v>
      </c>
    </row>
    <row r="3" spans="1:6" ht="26" x14ac:dyDescent="1.05">
      <c r="A3" s="172" t="s">
        <v>273</v>
      </c>
      <c r="B3" s="170"/>
      <c r="E3" s="170"/>
      <c r="F3" s="171" t="s">
        <v>274</v>
      </c>
    </row>
    <row r="4" spans="1:6" ht="25.5" x14ac:dyDescent="1">
      <c r="A4" s="24" t="s">
        <v>40</v>
      </c>
      <c r="F4" s="31" t="s">
        <v>6</v>
      </c>
    </row>
    <row r="5" spans="1:6" ht="27" customHeight="1" x14ac:dyDescent="0.35">
      <c r="A5" s="235" t="s">
        <v>70</v>
      </c>
      <c r="B5" s="238" t="s">
        <v>0</v>
      </c>
      <c r="C5" s="43" t="s">
        <v>71</v>
      </c>
      <c r="D5" s="43" t="s">
        <v>72</v>
      </c>
      <c r="E5" s="240" t="s">
        <v>63</v>
      </c>
      <c r="F5" s="235" t="s">
        <v>78</v>
      </c>
    </row>
    <row r="6" spans="1:6" ht="27" customHeight="1" x14ac:dyDescent="0.35">
      <c r="A6" s="236"/>
      <c r="B6" s="239"/>
      <c r="C6" s="44" t="s">
        <v>85</v>
      </c>
      <c r="D6" s="44" t="s">
        <v>86</v>
      </c>
      <c r="E6" s="241"/>
      <c r="F6" s="236"/>
    </row>
    <row r="7" spans="1:6" ht="27" customHeight="1" x14ac:dyDescent="0.35">
      <c r="A7" s="236"/>
      <c r="B7" s="242" t="s">
        <v>73</v>
      </c>
      <c r="C7" s="244">
        <v>1215918.2006409999</v>
      </c>
      <c r="D7" s="244"/>
      <c r="E7" s="245" t="s">
        <v>237</v>
      </c>
      <c r="F7" s="236"/>
    </row>
    <row r="8" spans="1:6" ht="27" customHeight="1" x14ac:dyDescent="0.35">
      <c r="A8" s="236"/>
      <c r="B8" s="243"/>
      <c r="C8" s="151">
        <v>738252.18868400005</v>
      </c>
      <c r="D8" s="151">
        <v>477666.01195700001</v>
      </c>
      <c r="E8" s="246"/>
      <c r="F8" s="236"/>
    </row>
    <row r="9" spans="1:6" ht="27" x14ac:dyDescent="0.35">
      <c r="A9" s="236"/>
      <c r="B9" s="32" t="s">
        <v>74</v>
      </c>
      <c r="C9" s="149">
        <v>257015.0562736</v>
      </c>
      <c r="D9" s="199">
        <v>75435</v>
      </c>
      <c r="E9" s="35" t="s">
        <v>81</v>
      </c>
      <c r="F9" s="236"/>
    </row>
    <row r="10" spans="1:6" ht="27" x14ac:dyDescent="0.35">
      <c r="A10" s="236"/>
      <c r="B10" s="33" t="s">
        <v>75</v>
      </c>
      <c r="C10" s="173">
        <v>-65120.987999999998</v>
      </c>
      <c r="D10" s="173">
        <v>-16566.600678999999</v>
      </c>
      <c r="E10" s="36" t="s">
        <v>82</v>
      </c>
      <c r="F10" s="236"/>
    </row>
    <row r="11" spans="1:6" ht="27" x14ac:dyDescent="0.35">
      <c r="A11" s="236"/>
      <c r="B11" s="34" t="s">
        <v>76</v>
      </c>
      <c r="C11" s="165">
        <v>0</v>
      </c>
      <c r="D11" s="165">
        <v>0</v>
      </c>
      <c r="E11" s="36" t="s">
        <v>83</v>
      </c>
      <c r="F11" s="236"/>
    </row>
    <row r="12" spans="1:6" ht="27" customHeight="1" x14ac:dyDescent="0.35">
      <c r="A12" s="236"/>
      <c r="B12" s="247" t="s">
        <v>77</v>
      </c>
      <c r="C12" s="139">
        <v>930146.25695760001</v>
      </c>
      <c r="D12" s="139">
        <v>536534.41127799999</v>
      </c>
      <c r="E12" s="245" t="s">
        <v>234</v>
      </c>
      <c r="F12" s="236"/>
    </row>
    <row r="13" spans="1:6" ht="27" x14ac:dyDescent="0.35">
      <c r="A13" s="237"/>
      <c r="B13" s="248"/>
      <c r="C13" s="249">
        <v>1466680.6682356</v>
      </c>
      <c r="D13" s="249"/>
      <c r="E13" s="246"/>
      <c r="F13" s="237"/>
    </row>
    <row r="16" spans="1:6" ht="26.5" x14ac:dyDescent="1">
      <c r="A16" s="48" t="s">
        <v>282</v>
      </c>
      <c r="F16" s="65" t="s">
        <v>283</v>
      </c>
    </row>
    <row r="21" spans="3:3" x14ac:dyDescent="0.35">
      <c r="C21" s="140"/>
    </row>
  </sheetData>
  <mergeCells count="10">
    <mergeCell ref="A5:A13"/>
    <mergeCell ref="B5:B6"/>
    <mergeCell ref="E5:E6"/>
    <mergeCell ref="F5:F13"/>
    <mergeCell ref="B7:B8"/>
    <mergeCell ref="C7:D7"/>
    <mergeCell ref="E7:E8"/>
    <mergeCell ref="B12:B13"/>
    <mergeCell ref="E12:E13"/>
    <mergeCell ref="C13:D13"/>
  </mergeCell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60E74-6A09-4BD5-93D7-92F71DA2F535}">
  <dimension ref="A9:D27"/>
  <sheetViews>
    <sheetView showGridLines="0" showRowColHeaders="0" rightToLeft="1" zoomScale="50" zoomScaleNormal="50" workbookViewId="0">
      <selection activeCell="P9" sqref="P9"/>
    </sheetView>
  </sheetViews>
  <sheetFormatPr defaultRowHeight="14.5" x14ac:dyDescent="0.35"/>
  <cols>
    <col min="1" max="1" width="38.453125" customWidth="1"/>
    <col min="2" max="2" width="95.36328125" customWidth="1"/>
    <col min="3" max="3" width="77.36328125" customWidth="1"/>
    <col min="4" max="4" width="40.36328125" customWidth="1"/>
  </cols>
  <sheetData>
    <row r="9" spans="1:4" s="92" customFormat="1" ht="54" x14ac:dyDescent="0.35">
      <c r="A9" s="93" t="s">
        <v>135</v>
      </c>
      <c r="D9" s="145" t="s">
        <v>241</v>
      </c>
    </row>
    <row r="10" spans="1:4" ht="35.5" x14ac:dyDescent="1.35">
      <c r="A10" s="117" t="s">
        <v>136</v>
      </c>
      <c r="D10" s="116" t="s">
        <v>171</v>
      </c>
    </row>
    <row r="13" spans="1:4" ht="23.5" x14ac:dyDescent="0.35">
      <c r="A13" s="95" t="s">
        <v>117</v>
      </c>
      <c r="B13" s="95" t="s">
        <v>118</v>
      </c>
      <c r="C13" s="95" t="s">
        <v>137</v>
      </c>
      <c r="D13" s="96" t="s">
        <v>63</v>
      </c>
    </row>
    <row r="14" spans="1:4" ht="28.5" customHeight="1" x14ac:dyDescent="0.35">
      <c r="A14" s="97" t="s">
        <v>114</v>
      </c>
      <c r="B14" s="97" t="s">
        <v>119</v>
      </c>
      <c r="C14" s="118" t="s">
        <v>138</v>
      </c>
      <c r="D14" s="118" t="s">
        <v>139</v>
      </c>
    </row>
    <row r="15" spans="1:4" ht="47" x14ac:dyDescent="0.35">
      <c r="A15" s="94" t="s">
        <v>91</v>
      </c>
      <c r="B15" s="99" t="s">
        <v>159</v>
      </c>
      <c r="C15" s="119" t="s">
        <v>238</v>
      </c>
      <c r="D15" s="119" t="s">
        <v>140</v>
      </c>
    </row>
    <row r="16" spans="1:4" ht="94" x14ac:dyDescent="0.35">
      <c r="A16" s="97" t="s">
        <v>120</v>
      </c>
      <c r="B16" s="97" t="s">
        <v>121</v>
      </c>
      <c r="C16" s="118" t="s">
        <v>141</v>
      </c>
      <c r="D16" s="118" t="s">
        <v>142</v>
      </c>
    </row>
    <row r="17" spans="1:4" ht="23.5" x14ac:dyDescent="0.35">
      <c r="A17" s="94" t="s">
        <v>122</v>
      </c>
      <c r="B17" s="94" t="s">
        <v>123</v>
      </c>
      <c r="C17" s="119" t="s">
        <v>143</v>
      </c>
      <c r="D17" s="119" t="s">
        <v>144</v>
      </c>
    </row>
    <row r="18" spans="1:4" ht="70.5" x14ac:dyDescent="0.35">
      <c r="A18" s="97" t="s">
        <v>22</v>
      </c>
      <c r="B18" s="97" t="s">
        <v>124</v>
      </c>
      <c r="C18" s="118" t="s">
        <v>145</v>
      </c>
      <c r="D18" s="118" t="s">
        <v>26</v>
      </c>
    </row>
    <row r="19" spans="1:4" ht="94" x14ac:dyDescent="0.35">
      <c r="A19" s="94" t="s">
        <v>125</v>
      </c>
      <c r="B19" s="94" t="s">
        <v>126</v>
      </c>
      <c r="C19" s="119" t="s">
        <v>239</v>
      </c>
      <c r="D19" s="119" t="s">
        <v>12</v>
      </c>
    </row>
    <row r="20" spans="1:4" ht="70.5" x14ac:dyDescent="0.35">
      <c r="A20" s="97" t="s">
        <v>96</v>
      </c>
      <c r="B20" s="97" t="s">
        <v>127</v>
      </c>
      <c r="C20" s="118" t="s">
        <v>147</v>
      </c>
      <c r="D20" s="118" t="s">
        <v>13</v>
      </c>
    </row>
    <row r="21" spans="1:4" ht="47" x14ac:dyDescent="0.35">
      <c r="A21" s="94" t="s">
        <v>31</v>
      </c>
      <c r="B21" s="94" t="s">
        <v>128</v>
      </c>
      <c r="C21" s="119" t="s">
        <v>148</v>
      </c>
      <c r="D21" s="119" t="s">
        <v>14</v>
      </c>
    </row>
    <row r="22" spans="1:4" ht="70.5" x14ac:dyDescent="0.35">
      <c r="A22" s="97" t="s">
        <v>32</v>
      </c>
      <c r="B22" s="97" t="s">
        <v>129</v>
      </c>
      <c r="C22" s="118" t="s">
        <v>149</v>
      </c>
      <c r="D22" s="118" t="s">
        <v>15</v>
      </c>
    </row>
    <row r="23" spans="1:4" ht="47" x14ac:dyDescent="0.35">
      <c r="A23" s="94" t="s">
        <v>33</v>
      </c>
      <c r="B23" s="94" t="s">
        <v>130</v>
      </c>
      <c r="C23" s="119" t="s">
        <v>150</v>
      </c>
      <c r="D23" s="119" t="s">
        <v>151</v>
      </c>
    </row>
    <row r="24" spans="1:4" ht="70.5" x14ac:dyDescent="0.35">
      <c r="A24" s="97" t="s">
        <v>34</v>
      </c>
      <c r="B24" s="97" t="s">
        <v>131</v>
      </c>
      <c r="C24" s="118" t="s">
        <v>240</v>
      </c>
      <c r="D24" s="118" t="s">
        <v>17</v>
      </c>
    </row>
    <row r="25" spans="1:4" ht="94" x14ac:dyDescent="0.35">
      <c r="A25" s="94" t="s">
        <v>35</v>
      </c>
      <c r="B25" s="94" t="s">
        <v>132</v>
      </c>
      <c r="C25" s="119" t="s">
        <v>153</v>
      </c>
      <c r="D25" s="119" t="s">
        <v>18</v>
      </c>
    </row>
    <row r="26" spans="1:4" ht="71" thickBot="1" x14ac:dyDescent="0.4">
      <c r="A26" s="98" t="s">
        <v>133</v>
      </c>
      <c r="B26" s="98" t="s">
        <v>134</v>
      </c>
      <c r="C26" s="120" t="s">
        <v>154</v>
      </c>
      <c r="D26" s="120" t="s">
        <v>155</v>
      </c>
    </row>
    <row r="27" spans="1:4" ht="15" thickTop="1" x14ac:dyDescent="0.35"/>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8142B-0F77-4431-95A9-70C5C78E6548}">
  <dimension ref="A1:C14"/>
  <sheetViews>
    <sheetView showGridLines="0" showRowColHeaders="0" rightToLeft="1" zoomScale="70" zoomScaleNormal="70" workbookViewId="0">
      <selection activeCell="C37" sqref="C37"/>
    </sheetView>
  </sheetViews>
  <sheetFormatPr defaultRowHeight="14.5" x14ac:dyDescent="0.35"/>
  <cols>
    <col min="1" max="3" width="46.90625" customWidth="1"/>
  </cols>
  <sheetData>
    <row r="1" spans="1:3" ht="96" customHeight="1" x14ac:dyDescent="0.35"/>
    <row r="2" spans="1:3" ht="31.5" x14ac:dyDescent="1.2">
      <c r="A2" s="87" t="s">
        <v>172</v>
      </c>
      <c r="B2" s="46"/>
      <c r="C2" s="87" t="s">
        <v>173</v>
      </c>
    </row>
    <row r="3" spans="1:3" s="106" customFormat="1" ht="27" x14ac:dyDescent="1.05">
      <c r="A3" s="105" t="s">
        <v>209</v>
      </c>
      <c r="C3" s="105" t="s">
        <v>208</v>
      </c>
    </row>
    <row r="4" spans="1:3" ht="25.5" x14ac:dyDescent="1">
      <c r="A4" s="24" t="s">
        <v>40</v>
      </c>
      <c r="C4" s="31" t="s">
        <v>6</v>
      </c>
    </row>
    <row r="5" spans="1:3" ht="20.149999999999999" customHeight="1" x14ac:dyDescent="0.35">
      <c r="A5" s="228" t="s">
        <v>0</v>
      </c>
      <c r="B5" s="250" t="s">
        <v>175</v>
      </c>
      <c r="C5" s="228" t="s">
        <v>63</v>
      </c>
    </row>
    <row r="6" spans="1:3" ht="20.149999999999999" customHeight="1" x14ac:dyDescent="0.35">
      <c r="A6" s="228"/>
      <c r="B6" s="250"/>
      <c r="C6" s="228"/>
    </row>
    <row r="7" spans="1:3" ht="27" x14ac:dyDescent="0.35">
      <c r="A7" s="12" t="s">
        <v>163</v>
      </c>
      <c r="B7" s="125"/>
      <c r="C7" s="28" t="s">
        <v>169</v>
      </c>
    </row>
    <row r="8" spans="1:3" ht="27" x14ac:dyDescent="0.35">
      <c r="A8" s="29" t="s">
        <v>64</v>
      </c>
      <c r="B8" s="27"/>
      <c r="C8" s="30" t="s">
        <v>65</v>
      </c>
    </row>
    <row r="9" spans="1:3" ht="27" x14ac:dyDescent="0.35">
      <c r="A9" s="21" t="s">
        <v>68</v>
      </c>
      <c r="B9" s="51"/>
      <c r="C9" s="8" t="s">
        <v>66</v>
      </c>
    </row>
    <row r="10" spans="1:3" ht="27" x14ac:dyDescent="0.35">
      <c r="A10" s="21" t="s">
        <v>219</v>
      </c>
      <c r="B10" s="61"/>
      <c r="C10" s="8" t="s">
        <v>220</v>
      </c>
    </row>
    <row r="11" spans="1:3" ht="27" x14ac:dyDescent="0.35">
      <c r="A11" s="29" t="s">
        <v>69</v>
      </c>
      <c r="B11" s="27"/>
      <c r="C11" s="30" t="s">
        <v>67</v>
      </c>
    </row>
    <row r="14" spans="1:3" ht="26.5" x14ac:dyDescent="1">
      <c r="A14" s="48" t="s">
        <v>203</v>
      </c>
      <c r="C14" s="65" t="s">
        <v>199</v>
      </c>
    </row>
  </sheetData>
  <mergeCells count="3">
    <mergeCell ref="C5:C6"/>
    <mergeCell ref="B5:B6"/>
    <mergeCell ref="A5:A6"/>
  </mergeCells>
  <pageMargins left="0.7" right="0.7" top="0.75" bottom="0.75" header="0.3" footer="0.3"/>
  <pageSetup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AF350-54A1-4E29-97B7-E7BE27769131}">
  <dimension ref="A1:F13"/>
  <sheetViews>
    <sheetView showGridLines="0" showRowColHeaders="0" rightToLeft="1" zoomScale="65" zoomScaleNormal="90" workbookViewId="0">
      <selection activeCell="B10" sqref="B10"/>
    </sheetView>
  </sheetViews>
  <sheetFormatPr defaultRowHeight="14.5" x14ac:dyDescent="0.35"/>
  <cols>
    <col min="1" max="3" width="60.90625" customWidth="1"/>
  </cols>
  <sheetData>
    <row r="1" spans="1:6" ht="96" customHeight="1" x14ac:dyDescent="0.35"/>
    <row r="2" spans="1:6" ht="36" x14ac:dyDescent="1.4">
      <c r="A2" s="126" t="s">
        <v>186</v>
      </c>
      <c r="C2" s="69" t="s">
        <v>187</v>
      </c>
    </row>
    <row r="3" spans="1:6" s="106" customFormat="1" ht="27" x14ac:dyDescent="1.05">
      <c r="A3" s="105" t="s">
        <v>214</v>
      </c>
      <c r="C3" s="105" t="s">
        <v>215</v>
      </c>
    </row>
    <row r="4" spans="1:6" ht="25.5" x14ac:dyDescent="1">
      <c r="A4" s="24" t="s">
        <v>40</v>
      </c>
      <c r="C4" s="31" t="s">
        <v>6</v>
      </c>
    </row>
    <row r="5" spans="1:6" ht="32.25" customHeight="1" x14ac:dyDescent="0.35">
      <c r="A5" s="234" t="s">
        <v>188</v>
      </c>
      <c r="B5" s="234"/>
      <c r="C5" s="234"/>
    </row>
    <row r="6" spans="1:6" ht="32.25" customHeight="1" x14ac:dyDescent="0.35">
      <c r="A6" s="234" t="s">
        <v>189</v>
      </c>
      <c r="B6" s="234"/>
      <c r="C6" s="234"/>
    </row>
    <row r="7" spans="1:6" ht="32" x14ac:dyDescent="0.35">
      <c r="A7" s="127" t="s">
        <v>190</v>
      </c>
      <c r="B7" s="128"/>
      <c r="C7" s="129" t="s">
        <v>84</v>
      </c>
    </row>
    <row r="8" spans="1:6" ht="32" x14ac:dyDescent="0.35">
      <c r="A8" s="234" t="s">
        <v>217</v>
      </c>
      <c r="B8" s="234"/>
      <c r="C8" s="234"/>
    </row>
    <row r="9" spans="1:6" ht="32" x14ac:dyDescent="0.35">
      <c r="A9" s="234" t="s">
        <v>216</v>
      </c>
      <c r="B9" s="234"/>
      <c r="C9" s="234"/>
    </row>
    <row r="10" spans="1:6" ht="32" x14ac:dyDescent="0.35">
      <c r="A10" s="130" t="s">
        <v>190</v>
      </c>
      <c r="B10" s="133"/>
      <c r="C10" s="131" t="s">
        <v>84</v>
      </c>
    </row>
    <row r="13" spans="1:6" ht="26.5" x14ac:dyDescent="1">
      <c r="A13" s="132" t="s">
        <v>218</v>
      </c>
      <c r="C13" s="48" t="s">
        <v>199</v>
      </c>
      <c r="D13" s="48"/>
      <c r="E13" s="48"/>
      <c r="F13" s="48"/>
    </row>
  </sheetData>
  <mergeCells count="4">
    <mergeCell ref="A5:C5"/>
    <mergeCell ref="A6:C6"/>
    <mergeCell ref="A8:C8"/>
    <mergeCell ref="A9:C9"/>
  </mergeCells>
  <pageMargins left="0.7" right="0.7" top="0.75" bottom="0.75" header="0.3" footer="0.3"/>
  <pageSetup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600-8B8D-46BD-9EE0-DD091B720DA4}">
  <dimension ref="A1:F16"/>
  <sheetViews>
    <sheetView showGridLines="0" showRowColHeaders="0" rightToLeft="1" zoomScale="52" zoomScaleNormal="110" workbookViewId="0">
      <selection activeCell="C7" sqref="C7:D13"/>
    </sheetView>
  </sheetViews>
  <sheetFormatPr defaultRowHeight="14.5" x14ac:dyDescent="0.35"/>
  <cols>
    <col min="1" max="1" width="7" customWidth="1"/>
    <col min="2" max="2" width="41.6328125" customWidth="1"/>
    <col min="3" max="4" width="22.453125" customWidth="1"/>
    <col min="5" max="5" width="41.6328125" customWidth="1"/>
    <col min="6" max="6" width="7" customWidth="1"/>
  </cols>
  <sheetData>
    <row r="1" spans="1:6" ht="96" customHeight="1" x14ac:dyDescent="0.35"/>
    <row r="2" spans="1:6" ht="40" x14ac:dyDescent="1.5">
      <c r="A2" s="23" t="s">
        <v>79</v>
      </c>
      <c r="F2" s="23" t="s">
        <v>78</v>
      </c>
    </row>
    <row r="3" spans="1:6" ht="26" x14ac:dyDescent="1.05">
      <c r="A3" s="107" t="s">
        <v>213</v>
      </c>
      <c r="F3" s="108" t="s">
        <v>212</v>
      </c>
    </row>
    <row r="4" spans="1:6" ht="25.5" x14ac:dyDescent="1">
      <c r="A4" s="24" t="s">
        <v>40</v>
      </c>
      <c r="F4" s="31" t="s">
        <v>6</v>
      </c>
    </row>
    <row r="5" spans="1:6" ht="27" customHeight="1" x14ac:dyDescent="0.35">
      <c r="A5" s="235" t="s">
        <v>70</v>
      </c>
      <c r="B5" s="238" t="s">
        <v>0</v>
      </c>
      <c r="C5" s="43" t="s">
        <v>71</v>
      </c>
      <c r="D5" s="43" t="s">
        <v>72</v>
      </c>
      <c r="E5" s="240" t="s">
        <v>63</v>
      </c>
      <c r="F5" s="235" t="s">
        <v>78</v>
      </c>
    </row>
    <row r="6" spans="1:6" ht="27" customHeight="1" x14ac:dyDescent="0.35">
      <c r="A6" s="236"/>
      <c r="B6" s="239"/>
      <c r="C6" s="44" t="s">
        <v>85</v>
      </c>
      <c r="D6" s="44" t="s">
        <v>86</v>
      </c>
      <c r="E6" s="241"/>
      <c r="F6" s="236"/>
    </row>
    <row r="7" spans="1:6" ht="27" customHeight="1" x14ac:dyDescent="0.35">
      <c r="A7" s="236"/>
      <c r="B7" s="242" t="s">
        <v>73</v>
      </c>
      <c r="C7" s="251"/>
      <c r="D7" s="251"/>
      <c r="E7" s="245" t="s">
        <v>80</v>
      </c>
      <c r="F7" s="236"/>
    </row>
    <row r="8" spans="1:6" ht="27" customHeight="1" x14ac:dyDescent="0.35">
      <c r="A8" s="236"/>
      <c r="B8" s="243"/>
      <c r="C8" s="45"/>
      <c r="D8" s="45"/>
      <c r="E8" s="246"/>
      <c r="F8" s="236"/>
    </row>
    <row r="9" spans="1:6" ht="27" x14ac:dyDescent="0.35">
      <c r="A9" s="236"/>
      <c r="B9" s="32" t="s">
        <v>74</v>
      </c>
      <c r="C9" s="51"/>
      <c r="D9" s="51"/>
      <c r="E9" s="35" t="s">
        <v>81</v>
      </c>
      <c r="F9" s="236"/>
    </row>
    <row r="10" spans="1:6" ht="27" x14ac:dyDescent="0.35">
      <c r="A10" s="236"/>
      <c r="B10" s="33" t="s">
        <v>75</v>
      </c>
      <c r="C10" s="52"/>
      <c r="D10" s="52"/>
      <c r="E10" s="36" t="s">
        <v>82</v>
      </c>
      <c r="F10" s="236"/>
    </row>
    <row r="11" spans="1:6" ht="27" x14ac:dyDescent="0.35">
      <c r="A11" s="236"/>
      <c r="B11" s="34" t="s">
        <v>76</v>
      </c>
      <c r="C11" s="56"/>
      <c r="D11" s="56"/>
      <c r="E11" s="37" t="s">
        <v>83</v>
      </c>
      <c r="F11" s="236"/>
    </row>
    <row r="12" spans="1:6" ht="27" customHeight="1" x14ac:dyDescent="0.35">
      <c r="A12" s="236"/>
      <c r="B12" s="247" t="s">
        <v>77</v>
      </c>
      <c r="C12" s="50"/>
      <c r="D12" s="50"/>
      <c r="E12" s="245" t="s">
        <v>84</v>
      </c>
      <c r="F12" s="236"/>
    </row>
    <row r="13" spans="1:6" ht="27" customHeight="1" x14ac:dyDescent="0.35">
      <c r="A13" s="237"/>
      <c r="B13" s="248"/>
      <c r="C13" s="249"/>
      <c r="D13" s="249"/>
      <c r="E13" s="246"/>
      <c r="F13" s="237"/>
    </row>
    <row r="16" spans="1:6" ht="26.5" x14ac:dyDescent="1">
      <c r="A16" s="48" t="s">
        <v>211</v>
      </c>
      <c r="F16" s="65" t="s">
        <v>210</v>
      </c>
    </row>
  </sheetData>
  <mergeCells count="10">
    <mergeCell ref="A5:A13"/>
    <mergeCell ref="F5:F13"/>
    <mergeCell ref="B5:B6"/>
    <mergeCell ref="B7:B8"/>
    <mergeCell ref="E7:E8"/>
    <mergeCell ref="B12:B13"/>
    <mergeCell ref="E12:E13"/>
    <mergeCell ref="C7:D7"/>
    <mergeCell ref="E5:E6"/>
    <mergeCell ref="C13:D13"/>
  </mergeCells>
  <pageMargins left="0.7" right="0.7" top="0.75" bottom="0.75" header="0.3" footer="0.3"/>
  <pageSetup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6"/>
  <sheetViews>
    <sheetView showGridLines="0" showRowColHeaders="0" rightToLeft="1" topLeftCell="A43" zoomScale="66" zoomScaleNormal="100" workbookViewId="0">
      <selection activeCell="A50" sqref="A50"/>
    </sheetView>
  </sheetViews>
  <sheetFormatPr defaultRowHeight="14.5" x14ac:dyDescent="0.35"/>
  <cols>
    <col min="1" max="1" width="64.90625" customWidth="1"/>
    <col min="2" max="2" width="30.08984375" customWidth="1"/>
    <col min="3" max="3" width="24.453125" customWidth="1"/>
    <col min="4" max="4" width="36.90625" customWidth="1"/>
    <col min="5" max="5" width="32.08984375" customWidth="1"/>
    <col min="6" max="6" width="25.36328125" customWidth="1"/>
    <col min="7" max="7" width="44.90625" customWidth="1"/>
  </cols>
  <sheetData>
    <row r="1" spans="1:6" ht="96" customHeight="1" x14ac:dyDescent="0.35"/>
    <row r="2" spans="1:6" ht="40" x14ac:dyDescent="1.5">
      <c r="A2" s="69" t="s">
        <v>10</v>
      </c>
      <c r="B2" s="69"/>
      <c r="C2" s="69"/>
      <c r="D2" s="69" t="s">
        <v>42</v>
      </c>
      <c r="F2" s="23"/>
    </row>
    <row r="3" spans="1:6" ht="40" x14ac:dyDescent="1.5">
      <c r="A3" s="66" t="s">
        <v>178</v>
      </c>
      <c r="B3" s="66"/>
      <c r="C3" s="67"/>
      <c r="D3" s="68" t="s">
        <v>177</v>
      </c>
      <c r="F3" s="23"/>
    </row>
    <row r="4" spans="1:6" ht="25.5" x14ac:dyDescent="1">
      <c r="A4" s="24" t="s">
        <v>40</v>
      </c>
      <c r="B4" s="24"/>
      <c r="C4" s="24"/>
      <c r="D4" s="6" t="s">
        <v>6</v>
      </c>
    </row>
    <row r="5" spans="1:6" ht="36" x14ac:dyDescent="0.35">
      <c r="A5" s="231" t="s">
        <v>38</v>
      </c>
      <c r="B5" s="232" t="s">
        <v>95</v>
      </c>
      <c r="C5" s="232"/>
      <c r="D5" s="253" t="s">
        <v>11</v>
      </c>
    </row>
    <row r="6" spans="1:6" ht="20.149999999999999" customHeight="1" x14ac:dyDescent="0.35">
      <c r="A6" s="231"/>
      <c r="B6" s="232" t="s">
        <v>174</v>
      </c>
      <c r="C6" s="232"/>
      <c r="D6" s="253"/>
    </row>
    <row r="7" spans="1:6" ht="27" x14ac:dyDescent="0.35">
      <c r="A7" s="21" t="s">
        <v>29</v>
      </c>
      <c r="B7" s="224">
        <v>134066.47103604002</v>
      </c>
      <c r="C7" s="224"/>
      <c r="D7" s="8" t="s">
        <v>12</v>
      </c>
    </row>
    <row r="8" spans="1:6" ht="27" x14ac:dyDescent="0.35">
      <c r="A8" s="21" t="s">
        <v>96</v>
      </c>
      <c r="B8" s="224">
        <v>54102.336579702504</v>
      </c>
      <c r="C8" s="224"/>
      <c r="D8" s="8" t="s">
        <v>13</v>
      </c>
    </row>
    <row r="9" spans="1:6" ht="27" x14ac:dyDescent="0.35">
      <c r="A9" s="21" t="s">
        <v>97</v>
      </c>
      <c r="B9" s="224">
        <v>9927.6292725700005</v>
      </c>
      <c r="C9" s="224"/>
      <c r="D9" s="8" t="s">
        <v>14</v>
      </c>
    </row>
    <row r="10" spans="1:6" ht="27" x14ac:dyDescent="0.35">
      <c r="A10" s="21" t="s">
        <v>98</v>
      </c>
      <c r="B10" s="224">
        <v>6062.4892957700004</v>
      </c>
      <c r="C10" s="224"/>
      <c r="D10" s="8" t="s">
        <v>15</v>
      </c>
    </row>
    <row r="11" spans="1:6" ht="27" x14ac:dyDescent="0.35">
      <c r="A11" s="21" t="s">
        <v>99</v>
      </c>
      <c r="B11" s="224">
        <v>504.60383475000003</v>
      </c>
      <c r="C11" s="224"/>
      <c r="D11" s="8" t="s">
        <v>16</v>
      </c>
    </row>
    <row r="12" spans="1:6" ht="27" x14ac:dyDescent="0.35">
      <c r="A12" s="21" t="s">
        <v>100</v>
      </c>
      <c r="B12" s="224">
        <v>19204.805957670003</v>
      </c>
      <c r="C12" s="224"/>
      <c r="D12" s="8" t="s">
        <v>17</v>
      </c>
    </row>
    <row r="13" spans="1:6" ht="27" x14ac:dyDescent="0.35">
      <c r="A13" s="21" t="s">
        <v>101</v>
      </c>
      <c r="B13" s="224">
        <v>34007.205493900001</v>
      </c>
      <c r="C13" s="224"/>
      <c r="D13" s="8" t="s">
        <v>18</v>
      </c>
    </row>
    <row r="14" spans="1:6" ht="27" x14ac:dyDescent="0.35">
      <c r="A14" s="22" t="s">
        <v>102</v>
      </c>
      <c r="B14" s="209">
        <f>[1]التقرير!$E$116</f>
        <v>25979.059356010002</v>
      </c>
      <c r="C14" s="209"/>
      <c r="D14" s="18" t="s">
        <v>113</v>
      </c>
    </row>
    <row r="15" spans="1:6" ht="27" x14ac:dyDescent="0.35">
      <c r="A15" s="84" t="s">
        <v>89</v>
      </c>
      <c r="B15" s="252">
        <f>SUM(B7:C14)</f>
        <v>283854.60082641256</v>
      </c>
      <c r="C15" s="252"/>
      <c r="D15" s="20" t="s">
        <v>19</v>
      </c>
    </row>
    <row r="16" spans="1:6" ht="26.5" x14ac:dyDescent="0.35">
      <c r="A16" s="11"/>
      <c r="B16" s="11"/>
      <c r="E16" s="10"/>
    </row>
    <row r="17" spans="1:5" ht="26.5" x14ac:dyDescent="0.35">
      <c r="A17" s="11"/>
      <c r="B17" s="11"/>
      <c r="E17" s="10"/>
    </row>
    <row r="18" spans="1:5" ht="28.5" customHeight="1" x14ac:dyDescent="0.5">
      <c r="A18" s="112" t="s">
        <v>178</v>
      </c>
      <c r="B18" s="71"/>
      <c r="C18" s="72"/>
      <c r="D18" s="72"/>
      <c r="E18" s="112" t="s">
        <v>179</v>
      </c>
    </row>
    <row r="19" spans="1:5" ht="20.25" customHeight="1" x14ac:dyDescent="0.5">
      <c r="A19" s="76" t="s">
        <v>107</v>
      </c>
      <c r="B19" s="74"/>
      <c r="C19" s="72"/>
      <c r="D19" s="72"/>
      <c r="E19" s="75"/>
    </row>
    <row r="20" spans="1:5" ht="25.5" x14ac:dyDescent="1">
      <c r="A20" s="24" t="s">
        <v>40</v>
      </c>
      <c r="B20" s="24"/>
      <c r="C20" s="24"/>
      <c r="E20" s="6" t="s">
        <v>6</v>
      </c>
    </row>
    <row r="21" spans="1:5" ht="32" x14ac:dyDescent="0.35">
      <c r="A21" s="228" t="s">
        <v>38</v>
      </c>
      <c r="B21" s="85" t="s">
        <v>112</v>
      </c>
      <c r="C21" s="85" t="s">
        <v>95</v>
      </c>
      <c r="D21" s="86" t="s">
        <v>95</v>
      </c>
      <c r="E21" s="228" t="s">
        <v>11</v>
      </c>
    </row>
    <row r="22" spans="1:5" ht="32" x14ac:dyDescent="0.35">
      <c r="A22" s="228"/>
      <c r="B22" s="85" t="s">
        <v>110</v>
      </c>
      <c r="C22" s="85">
        <v>2023</v>
      </c>
      <c r="D22" s="86">
        <v>2022</v>
      </c>
      <c r="E22" s="228"/>
    </row>
    <row r="23" spans="1:5" ht="27" x14ac:dyDescent="0.35">
      <c r="A23" s="21" t="s">
        <v>29</v>
      </c>
      <c r="B23" s="57">
        <v>7.1051832381564692E-2</v>
      </c>
      <c r="C23" s="51">
        <v>134066.47103604002</v>
      </c>
      <c r="D23" s="51">
        <v>125172.7199214375</v>
      </c>
      <c r="E23" s="8" t="s">
        <v>12</v>
      </c>
    </row>
    <row r="24" spans="1:5" ht="27" x14ac:dyDescent="0.35">
      <c r="A24" s="21" t="s">
        <v>30</v>
      </c>
      <c r="B24" s="57">
        <v>0.70079549712018574</v>
      </c>
      <c r="C24" s="51">
        <v>54102.336579702504</v>
      </c>
      <c r="D24" s="51">
        <v>31810.018706722502</v>
      </c>
      <c r="E24" s="8" t="s">
        <v>13</v>
      </c>
    </row>
    <row r="25" spans="1:5" ht="27" x14ac:dyDescent="0.35">
      <c r="A25" s="21" t="s">
        <v>31</v>
      </c>
      <c r="B25" s="57">
        <v>0.50291935541866584</v>
      </c>
      <c r="C25" s="51">
        <v>9927.6292725700005</v>
      </c>
      <c r="D25" s="51">
        <v>6605.5635232700006</v>
      </c>
      <c r="E25" s="8" t="s">
        <v>14</v>
      </c>
    </row>
    <row r="26" spans="1:5" ht="27" x14ac:dyDescent="0.35">
      <c r="A26" s="21" t="s">
        <v>32</v>
      </c>
      <c r="B26" s="57">
        <v>0.24328969961880387</v>
      </c>
      <c r="C26" s="51">
        <v>6062.4892957700004</v>
      </c>
      <c r="D26" s="51">
        <v>4876.1678775500004</v>
      </c>
      <c r="E26" s="8" t="s">
        <v>15</v>
      </c>
    </row>
    <row r="27" spans="1:5" ht="27" x14ac:dyDescent="0.35">
      <c r="A27" s="21" t="s">
        <v>33</v>
      </c>
      <c r="B27" s="57">
        <v>0.47995175329308171</v>
      </c>
      <c r="C27" s="51">
        <v>504.60383475000003</v>
      </c>
      <c r="D27" s="51">
        <v>340.95965198000005</v>
      </c>
      <c r="E27" s="8" t="s">
        <v>16</v>
      </c>
    </row>
    <row r="28" spans="1:5" ht="27" x14ac:dyDescent="0.35">
      <c r="A28" s="21" t="s">
        <v>34</v>
      </c>
      <c r="B28" s="57">
        <v>0.51571386371486072</v>
      </c>
      <c r="C28" s="51">
        <v>19204.805957670003</v>
      </c>
      <c r="D28" s="51">
        <v>12670.46928673</v>
      </c>
      <c r="E28" s="8" t="s">
        <v>17</v>
      </c>
    </row>
    <row r="29" spans="1:5" ht="27" x14ac:dyDescent="0.35">
      <c r="A29" s="21" t="s">
        <v>35</v>
      </c>
      <c r="B29" s="57">
        <v>0.4078813900478</v>
      </c>
      <c r="C29" s="51">
        <v>34007.205493900001</v>
      </c>
      <c r="D29" s="51">
        <v>24154.879618620002</v>
      </c>
      <c r="E29" s="8" t="s">
        <v>18</v>
      </c>
    </row>
    <row r="30" spans="1:5" ht="27" x14ac:dyDescent="0.35">
      <c r="A30" s="22" t="s">
        <v>36</v>
      </c>
      <c r="B30" s="63">
        <v>0.75103054927173341</v>
      </c>
      <c r="C30" s="61">
        <v>25979.059356010002</v>
      </c>
      <c r="D30" s="61">
        <v>14836.43981358</v>
      </c>
      <c r="E30" s="18" t="s">
        <v>113</v>
      </c>
    </row>
    <row r="31" spans="1:5" ht="27" x14ac:dyDescent="0.35">
      <c r="A31" s="19" t="s">
        <v>24</v>
      </c>
      <c r="B31" s="64">
        <v>0.28751386662641443</v>
      </c>
      <c r="C31" s="62">
        <v>283854.60082641256</v>
      </c>
      <c r="D31" s="62">
        <v>220467.21839989</v>
      </c>
      <c r="E31" s="20" t="s">
        <v>19</v>
      </c>
    </row>
    <row r="32" spans="1:5" ht="26.5" x14ac:dyDescent="0.35">
      <c r="A32" s="11"/>
      <c r="B32" s="11"/>
      <c r="E32" s="10"/>
    </row>
    <row r="33" spans="1:7" ht="26.5" x14ac:dyDescent="0.35">
      <c r="A33" s="11"/>
      <c r="B33" s="11"/>
      <c r="E33" s="10"/>
    </row>
    <row r="34" spans="1:7" ht="42.75" customHeight="1" x14ac:dyDescent="1.4">
      <c r="A34" s="112" t="s">
        <v>43</v>
      </c>
      <c r="B34" s="113"/>
      <c r="C34" s="113"/>
      <c r="D34" s="113"/>
      <c r="E34" s="113"/>
      <c r="G34" s="69" t="s">
        <v>42</v>
      </c>
    </row>
    <row r="35" spans="1:7" ht="35.5" x14ac:dyDescent="1.35">
      <c r="A35" s="104" t="s">
        <v>180</v>
      </c>
      <c r="G35" s="104" t="s">
        <v>179</v>
      </c>
    </row>
    <row r="36" spans="1:7" ht="25.5" x14ac:dyDescent="1">
      <c r="A36" s="24" t="s">
        <v>40</v>
      </c>
      <c r="G36" s="6" t="s">
        <v>6</v>
      </c>
    </row>
    <row r="37" spans="1:7" ht="105.65" customHeight="1" x14ac:dyDescent="0.35">
      <c r="A37" s="228" t="s">
        <v>37</v>
      </c>
      <c r="B37" s="17" t="s">
        <v>181</v>
      </c>
      <c r="C37" s="17" t="s">
        <v>183</v>
      </c>
      <c r="D37" s="17" t="s">
        <v>103</v>
      </c>
      <c r="E37" s="17" t="s">
        <v>109</v>
      </c>
      <c r="F37" s="17" t="s">
        <v>104</v>
      </c>
      <c r="G37" s="230" t="s">
        <v>44</v>
      </c>
    </row>
    <row r="38" spans="1:7" ht="54" x14ac:dyDescent="0.35">
      <c r="A38" s="228"/>
      <c r="B38" s="17" t="s">
        <v>182</v>
      </c>
      <c r="C38" s="17" t="s">
        <v>184</v>
      </c>
      <c r="D38" s="17" t="s">
        <v>106</v>
      </c>
      <c r="E38" s="17" t="s">
        <v>168</v>
      </c>
      <c r="F38" s="17" t="s">
        <v>105</v>
      </c>
      <c r="G38" s="230"/>
    </row>
    <row r="39" spans="1:7" ht="27" x14ac:dyDescent="0.35">
      <c r="A39" s="21" t="s">
        <v>54</v>
      </c>
      <c r="B39" s="51">
        <v>36946.553253321421</v>
      </c>
      <c r="C39" s="51">
        <v>11882.49413789</v>
      </c>
      <c r="D39" s="57">
        <v>0.32161306242610838</v>
      </c>
      <c r="E39" s="51">
        <v>7788.7715892550104</v>
      </c>
      <c r="F39" s="57">
        <v>0.5255928360105564</v>
      </c>
      <c r="G39" s="8" t="s">
        <v>45</v>
      </c>
    </row>
    <row r="40" spans="1:7" ht="27" x14ac:dyDescent="0.35">
      <c r="A40" s="21" t="s">
        <v>55</v>
      </c>
      <c r="B40" s="51">
        <v>259248.7813182039</v>
      </c>
      <c r="C40" s="51">
        <v>58852.942199737503</v>
      </c>
      <c r="D40" s="57">
        <v>0.22701338035414315</v>
      </c>
      <c r="E40" s="51">
        <v>42644.751410344892</v>
      </c>
      <c r="F40" s="57">
        <v>0.38007469274309758</v>
      </c>
      <c r="G40" s="8" t="s">
        <v>46</v>
      </c>
    </row>
    <row r="41" spans="1:7" ht="27" x14ac:dyDescent="0.35">
      <c r="A41" s="21" t="s">
        <v>56</v>
      </c>
      <c r="B41" s="51">
        <v>105400.3400750296</v>
      </c>
      <c r="C41" s="51">
        <v>27116.11274896</v>
      </c>
      <c r="D41" s="57">
        <v>0.25726779182740112</v>
      </c>
      <c r="E41" s="51">
        <v>23579.537295529957</v>
      </c>
      <c r="F41" s="57">
        <v>0.14998493859760686</v>
      </c>
      <c r="G41" s="8" t="s">
        <v>47</v>
      </c>
    </row>
    <row r="42" spans="1:7" ht="27" x14ac:dyDescent="0.35">
      <c r="A42" s="21" t="s">
        <v>57</v>
      </c>
      <c r="B42" s="51">
        <v>63118.122790832138</v>
      </c>
      <c r="C42" s="51">
        <v>10433.93673757</v>
      </c>
      <c r="D42" s="57">
        <v>0.16530809656914452</v>
      </c>
      <c r="E42" s="51">
        <v>7595.9865169100021</v>
      </c>
      <c r="F42" s="57">
        <v>0.3736118033309066</v>
      </c>
      <c r="G42" s="8" t="s">
        <v>48</v>
      </c>
    </row>
    <row r="43" spans="1:7" ht="27" x14ac:dyDescent="0.35">
      <c r="A43" s="21" t="s">
        <v>58</v>
      </c>
      <c r="B43" s="51">
        <v>189010.55563123457</v>
      </c>
      <c r="C43" s="51">
        <v>52148.697007589995</v>
      </c>
      <c r="D43" s="57">
        <v>0.27590362259626239</v>
      </c>
      <c r="E43" s="51">
        <v>45548.684797030051</v>
      </c>
      <c r="F43" s="57">
        <v>0.14490017088243756</v>
      </c>
      <c r="G43" s="8" t="s">
        <v>49</v>
      </c>
    </row>
    <row r="44" spans="1:7" ht="27" x14ac:dyDescent="0.35">
      <c r="A44" s="21" t="s">
        <v>59</v>
      </c>
      <c r="B44" s="51">
        <v>189342.94196547067</v>
      </c>
      <c r="C44" s="51">
        <v>49604.318126315011</v>
      </c>
      <c r="D44" s="57">
        <v>0.26198134248574761</v>
      </c>
      <c r="E44" s="51">
        <v>37726.608815269967</v>
      </c>
      <c r="F44" s="57">
        <v>0.31483638959453741</v>
      </c>
      <c r="G44" s="8" t="s">
        <v>50</v>
      </c>
    </row>
    <row r="45" spans="1:7" ht="27" x14ac:dyDescent="0.35">
      <c r="A45" s="21" t="s">
        <v>60</v>
      </c>
      <c r="B45" s="51">
        <v>71770.716310831107</v>
      </c>
      <c r="C45" s="51">
        <v>17294.314717699996</v>
      </c>
      <c r="D45" s="57">
        <v>0.24096617125570008</v>
      </c>
      <c r="E45" s="51">
        <v>11253.561037210004</v>
      </c>
      <c r="F45" s="57">
        <v>0.5367859702823119</v>
      </c>
      <c r="G45" s="8" t="s">
        <v>51</v>
      </c>
    </row>
    <row r="46" spans="1:7" ht="27" x14ac:dyDescent="0.35">
      <c r="A46" s="21" t="s">
        <v>62</v>
      </c>
      <c r="B46" s="51">
        <v>34026.576159952296</v>
      </c>
      <c r="C46" s="51">
        <v>9708.6942725600002</v>
      </c>
      <c r="D46" s="57">
        <v>0.28532680534536659</v>
      </c>
      <c r="E46" s="51">
        <v>9061.4934172199992</v>
      </c>
      <c r="F46" s="57">
        <v>7.1423199856890385E-2</v>
      </c>
      <c r="G46" s="8" t="s">
        <v>52</v>
      </c>
    </row>
    <row r="47" spans="1:7" ht="27" x14ac:dyDescent="0.35">
      <c r="A47" s="21" t="s">
        <v>61</v>
      </c>
      <c r="B47" s="51">
        <v>165135.41249508609</v>
      </c>
      <c r="C47" s="51">
        <v>46813.090878089999</v>
      </c>
      <c r="D47" s="57">
        <v>0.283483052912609</v>
      </c>
      <c r="E47" s="51">
        <v>35267.823521120001</v>
      </c>
      <c r="F47" s="57">
        <v>0.32735979156910999</v>
      </c>
      <c r="G47" s="8" t="s">
        <v>53</v>
      </c>
    </row>
    <row r="48" spans="1:7" ht="27" x14ac:dyDescent="0.35">
      <c r="A48" s="19" t="s">
        <v>24</v>
      </c>
      <c r="B48" s="62">
        <v>1113999.9999999618</v>
      </c>
      <c r="C48" s="62">
        <v>283854.6008264125</v>
      </c>
      <c r="D48" s="64">
        <v>0.25480664347075604</v>
      </c>
      <c r="E48" s="62">
        <v>220467.21839988985</v>
      </c>
      <c r="F48" s="64">
        <v>0.28751386662641498</v>
      </c>
      <c r="G48" s="20" t="s">
        <v>19</v>
      </c>
    </row>
    <row r="49" spans="1:7" ht="26.5" x14ac:dyDescent="0.35">
      <c r="A49" s="11"/>
      <c r="B49" s="11"/>
      <c r="C49" s="11"/>
      <c r="D49" s="124"/>
      <c r="E49" s="10"/>
    </row>
    <row r="50" spans="1:7" ht="26.5" x14ac:dyDescent="0.35">
      <c r="A50" s="11" t="s">
        <v>20</v>
      </c>
      <c r="B50" s="11"/>
      <c r="C50" s="11"/>
      <c r="D50" s="124"/>
      <c r="G50" s="10" t="s">
        <v>9</v>
      </c>
    </row>
    <row r="51" spans="1:7" ht="26.5" x14ac:dyDescent="0.35">
      <c r="A51" s="11"/>
      <c r="B51" s="11"/>
      <c r="D51" s="124"/>
      <c r="E51" s="10"/>
    </row>
    <row r="52" spans="1:7" ht="26.5" x14ac:dyDescent="1">
      <c r="A52" s="48" t="s">
        <v>185</v>
      </c>
      <c r="D52" s="124"/>
      <c r="G52" s="65" t="s">
        <v>176</v>
      </c>
    </row>
    <row r="53" spans="1:7" x14ac:dyDescent="0.35">
      <c r="D53" s="124"/>
    </row>
    <row r="54" spans="1:7" x14ac:dyDescent="0.35">
      <c r="D54" s="124"/>
      <c r="F54" s="124"/>
    </row>
    <row r="55" spans="1:7" x14ac:dyDescent="0.35">
      <c r="D55" s="124"/>
      <c r="F55" s="124"/>
    </row>
    <row r="56" spans="1:7" x14ac:dyDescent="0.35">
      <c r="D56" s="124"/>
      <c r="F56" s="124"/>
    </row>
    <row r="57" spans="1:7" x14ac:dyDescent="0.35">
      <c r="D57" s="124"/>
      <c r="F57" s="124"/>
    </row>
    <row r="58" spans="1:7" x14ac:dyDescent="0.35">
      <c r="D58" s="124"/>
      <c r="F58" s="124"/>
    </row>
    <row r="59" spans="1:7" x14ac:dyDescent="0.35">
      <c r="F59" s="124"/>
    </row>
    <row r="60" spans="1:7" x14ac:dyDescent="0.35">
      <c r="F60" s="124"/>
    </row>
    <row r="61" spans="1:7" x14ac:dyDescent="0.35">
      <c r="F61" s="124"/>
    </row>
    <row r="62" spans="1:7" x14ac:dyDescent="0.35">
      <c r="F62" s="124"/>
    </row>
    <row r="63" spans="1:7" x14ac:dyDescent="0.35">
      <c r="F63" s="124"/>
    </row>
    <row r="64" spans="1:7" x14ac:dyDescent="0.35">
      <c r="F64" s="123"/>
    </row>
    <row r="65" spans="6:6" x14ac:dyDescent="0.35">
      <c r="F65" s="123"/>
    </row>
    <row r="66" spans="6:6" x14ac:dyDescent="0.35">
      <c r="F66" s="123"/>
    </row>
  </sheetData>
  <mergeCells count="17">
    <mergeCell ref="G37:G38"/>
    <mergeCell ref="D5:D6"/>
    <mergeCell ref="A21:A22"/>
    <mergeCell ref="E21:E22"/>
    <mergeCell ref="B5:C5"/>
    <mergeCell ref="B6:C6"/>
    <mergeCell ref="B7:C7"/>
    <mergeCell ref="B8:C8"/>
    <mergeCell ref="B9:C9"/>
    <mergeCell ref="B10:C10"/>
    <mergeCell ref="B11:C11"/>
    <mergeCell ref="B12:C12"/>
    <mergeCell ref="B13:C13"/>
    <mergeCell ref="B14:C14"/>
    <mergeCell ref="B15:C15"/>
    <mergeCell ref="A5:A6"/>
    <mergeCell ref="A37:A38"/>
  </mergeCells>
  <pageMargins left="0.7" right="0.7" top="0.75" bottom="0.75" header="0.3" footer="0.3"/>
  <pageSetup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9:D27"/>
  <sheetViews>
    <sheetView showGridLines="0" showRowColHeaders="0" rightToLeft="1" zoomScale="50" zoomScaleNormal="50" workbookViewId="0"/>
  </sheetViews>
  <sheetFormatPr defaultRowHeight="14.5" x14ac:dyDescent="0.35"/>
  <cols>
    <col min="1" max="1" width="38.453125" customWidth="1"/>
    <col min="2" max="2" width="95.36328125" customWidth="1"/>
    <col min="3" max="3" width="77.36328125" customWidth="1"/>
    <col min="4" max="4" width="40.36328125" customWidth="1"/>
  </cols>
  <sheetData>
    <row r="9" spans="1:4" s="92" customFormat="1" ht="54" x14ac:dyDescent="0.35">
      <c r="A9" s="93" t="s">
        <v>135</v>
      </c>
      <c r="D9" s="115" t="s">
        <v>170</v>
      </c>
    </row>
    <row r="10" spans="1:4" ht="35.5" x14ac:dyDescent="1.35">
      <c r="A10" s="117" t="s">
        <v>136</v>
      </c>
      <c r="D10" s="116" t="s">
        <v>171</v>
      </c>
    </row>
    <row r="13" spans="1:4" ht="23.5" x14ac:dyDescent="0.35">
      <c r="A13" s="95" t="s">
        <v>117</v>
      </c>
      <c r="B13" s="95" t="s">
        <v>118</v>
      </c>
      <c r="C13" s="95" t="s">
        <v>137</v>
      </c>
      <c r="D13" s="96" t="s">
        <v>63</v>
      </c>
    </row>
    <row r="14" spans="1:4" ht="28.5" customHeight="1" x14ac:dyDescent="0.35">
      <c r="A14" s="97" t="s">
        <v>114</v>
      </c>
      <c r="B14" s="97" t="s">
        <v>119</v>
      </c>
      <c r="C14" s="118" t="s">
        <v>138</v>
      </c>
      <c r="D14" s="118" t="s">
        <v>139</v>
      </c>
    </row>
    <row r="15" spans="1:4" ht="23.5" x14ac:dyDescent="0.35">
      <c r="A15" s="94" t="s">
        <v>91</v>
      </c>
      <c r="B15" s="99" t="s">
        <v>159</v>
      </c>
      <c r="C15" s="119" t="s">
        <v>160</v>
      </c>
      <c r="D15" s="119" t="s">
        <v>140</v>
      </c>
    </row>
    <row r="16" spans="1:4" ht="94" x14ac:dyDescent="0.35">
      <c r="A16" s="97" t="s">
        <v>120</v>
      </c>
      <c r="B16" s="97" t="s">
        <v>121</v>
      </c>
      <c r="C16" s="118" t="s">
        <v>141</v>
      </c>
      <c r="D16" s="118" t="s">
        <v>142</v>
      </c>
    </row>
    <row r="17" spans="1:4" ht="23.5" x14ac:dyDescent="0.35">
      <c r="A17" s="94" t="s">
        <v>122</v>
      </c>
      <c r="B17" s="94" t="s">
        <v>123</v>
      </c>
      <c r="C17" s="119" t="s">
        <v>143</v>
      </c>
      <c r="D17" s="119" t="s">
        <v>144</v>
      </c>
    </row>
    <row r="18" spans="1:4" ht="70.5" x14ac:dyDescent="0.35">
      <c r="A18" s="97" t="s">
        <v>22</v>
      </c>
      <c r="B18" s="97" t="s">
        <v>124</v>
      </c>
      <c r="C18" s="118" t="s">
        <v>145</v>
      </c>
      <c r="D18" s="118" t="s">
        <v>26</v>
      </c>
    </row>
    <row r="19" spans="1:4" ht="94" x14ac:dyDescent="0.35">
      <c r="A19" s="94" t="s">
        <v>125</v>
      </c>
      <c r="B19" s="94" t="s">
        <v>126</v>
      </c>
      <c r="C19" s="119" t="s">
        <v>146</v>
      </c>
      <c r="D19" s="119" t="s">
        <v>12</v>
      </c>
    </row>
    <row r="20" spans="1:4" ht="70.5" x14ac:dyDescent="0.35">
      <c r="A20" s="97" t="s">
        <v>96</v>
      </c>
      <c r="B20" s="97" t="s">
        <v>127</v>
      </c>
      <c r="C20" s="118" t="s">
        <v>147</v>
      </c>
      <c r="D20" s="118" t="s">
        <v>13</v>
      </c>
    </row>
    <row r="21" spans="1:4" ht="47" x14ac:dyDescent="0.35">
      <c r="A21" s="94" t="s">
        <v>31</v>
      </c>
      <c r="B21" s="94" t="s">
        <v>128</v>
      </c>
      <c r="C21" s="119" t="s">
        <v>148</v>
      </c>
      <c r="D21" s="119" t="s">
        <v>14</v>
      </c>
    </row>
    <row r="22" spans="1:4" ht="70.5" x14ac:dyDescent="0.35">
      <c r="A22" s="97" t="s">
        <v>32</v>
      </c>
      <c r="B22" s="97" t="s">
        <v>129</v>
      </c>
      <c r="C22" s="118" t="s">
        <v>149</v>
      </c>
      <c r="D22" s="118" t="s">
        <v>15</v>
      </c>
    </row>
    <row r="23" spans="1:4" ht="47" x14ac:dyDescent="0.35">
      <c r="A23" s="94" t="s">
        <v>33</v>
      </c>
      <c r="B23" s="94" t="s">
        <v>130</v>
      </c>
      <c r="C23" s="119" t="s">
        <v>150</v>
      </c>
      <c r="D23" s="119" t="s">
        <v>151</v>
      </c>
    </row>
    <row r="24" spans="1:4" ht="70.5" x14ac:dyDescent="0.35">
      <c r="A24" s="97" t="s">
        <v>34</v>
      </c>
      <c r="B24" s="97" t="s">
        <v>131</v>
      </c>
      <c r="C24" s="118" t="s">
        <v>152</v>
      </c>
      <c r="D24" s="118" t="s">
        <v>17</v>
      </c>
    </row>
    <row r="25" spans="1:4" ht="94" x14ac:dyDescent="0.35">
      <c r="A25" s="94" t="s">
        <v>35</v>
      </c>
      <c r="B25" s="94" t="s">
        <v>132</v>
      </c>
      <c r="C25" s="119" t="s">
        <v>153</v>
      </c>
      <c r="D25" s="119" t="s">
        <v>18</v>
      </c>
    </row>
    <row r="26" spans="1:4" ht="71" thickBot="1" x14ac:dyDescent="0.4">
      <c r="A26" s="98" t="s">
        <v>133</v>
      </c>
      <c r="B26" s="98" t="s">
        <v>134</v>
      </c>
      <c r="C26" s="120" t="s">
        <v>154</v>
      </c>
      <c r="D26" s="120" t="s">
        <v>155</v>
      </c>
    </row>
    <row r="27" spans="1:4" ht="15" thickTop="1"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8:Q27"/>
  <sheetViews>
    <sheetView showGridLines="0" showRowColHeaders="0" zoomScale="120" zoomScaleNormal="120" workbookViewId="0">
      <selection activeCell="F30" sqref="F30"/>
    </sheetView>
  </sheetViews>
  <sheetFormatPr defaultRowHeight="14.5" x14ac:dyDescent="0.35"/>
  <sheetData>
    <row r="8" spans="2:17" ht="36" x14ac:dyDescent="0.35">
      <c r="B8" s="110" t="s">
        <v>161</v>
      </c>
      <c r="P8" s="111" t="s">
        <v>162</v>
      </c>
    </row>
    <row r="10" spans="2:17" ht="10.5" customHeight="1" x14ac:dyDescent="0.35">
      <c r="B10" s="203" t="s">
        <v>167</v>
      </c>
      <c r="C10" s="203"/>
      <c r="D10" s="203"/>
      <c r="E10" s="203"/>
      <c r="F10" s="203"/>
      <c r="G10" s="203"/>
      <c r="H10" s="203"/>
      <c r="K10" s="202" t="s">
        <v>165</v>
      </c>
      <c r="L10" s="202"/>
      <c r="M10" s="202"/>
      <c r="N10" s="202"/>
      <c r="O10" s="202"/>
      <c r="P10" s="202"/>
      <c r="Q10" s="202"/>
    </row>
    <row r="11" spans="2:17" ht="14.25" customHeight="1" x14ac:dyDescent="0.35">
      <c r="B11" s="203"/>
      <c r="C11" s="203"/>
      <c r="D11" s="203"/>
      <c r="E11" s="203"/>
      <c r="F11" s="203"/>
      <c r="G11" s="203"/>
      <c r="H11" s="203"/>
      <c r="K11" s="202"/>
      <c r="L11" s="202"/>
      <c r="M11" s="202"/>
      <c r="N11" s="202"/>
      <c r="O11" s="202"/>
      <c r="P11" s="202"/>
      <c r="Q11" s="202"/>
    </row>
    <row r="12" spans="2:17" ht="14.25" customHeight="1" x14ac:dyDescent="0.35">
      <c r="B12" s="203"/>
      <c r="C12" s="203"/>
      <c r="D12" s="203"/>
      <c r="E12" s="203"/>
      <c r="F12" s="203"/>
      <c r="G12" s="203"/>
      <c r="H12" s="203"/>
      <c r="K12" s="202"/>
      <c r="L12" s="202"/>
      <c r="M12" s="202"/>
      <c r="N12" s="202"/>
      <c r="O12" s="202"/>
      <c r="P12" s="202"/>
      <c r="Q12" s="202"/>
    </row>
    <row r="13" spans="2:17" ht="14.25" customHeight="1" x14ac:dyDescent="0.35">
      <c r="B13" s="203"/>
      <c r="C13" s="203"/>
      <c r="D13" s="203"/>
      <c r="E13" s="203"/>
      <c r="F13" s="203"/>
      <c r="G13" s="203"/>
      <c r="H13" s="203"/>
      <c r="K13" s="202"/>
      <c r="L13" s="202"/>
      <c r="M13" s="202"/>
      <c r="N13" s="202"/>
      <c r="O13" s="202"/>
      <c r="P13" s="202"/>
      <c r="Q13" s="202"/>
    </row>
    <row r="14" spans="2:17" ht="14.25" customHeight="1" x14ac:dyDescent="0.35">
      <c r="B14" s="203"/>
      <c r="C14" s="203"/>
      <c r="D14" s="203"/>
      <c r="E14" s="203"/>
      <c r="F14" s="203"/>
      <c r="G14" s="203"/>
      <c r="H14" s="203"/>
      <c r="K14" s="202"/>
      <c r="L14" s="202"/>
      <c r="M14" s="202"/>
      <c r="N14" s="202"/>
      <c r="O14" s="202"/>
      <c r="P14" s="202"/>
      <c r="Q14" s="202"/>
    </row>
    <row r="15" spans="2:17" ht="14.25" customHeight="1" x14ac:dyDescent="0.35">
      <c r="B15" s="203"/>
      <c r="C15" s="203"/>
      <c r="D15" s="203"/>
      <c r="E15" s="203"/>
      <c r="F15" s="203"/>
      <c r="G15" s="203"/>
      <c r="H15" s="203"/>
      <c r="K15" s="202"/>
      <c r="L15" s="202"/>
      <c r="M15" s="202"/>
      <c r="N15" s="202"/>
      <c r="O15" s="202"/>
      <c r="P15" s="202"/>
      <c r="Q15" s="202"/>
    </row>
    <row r="16" spans="2:17" ht="14.25" customHeight="1" x14ac:dyDescent="0.35">
      <c r="B16" s="203"/>
      <c r="C16" s="203"/>
      <c r="D16" s="203"/>
      <c r="E16" s="203"/>
      <c r="F16" s="203"/>
      <c r="G16" s="203"/>
      <c r="H16" s="203"/>
      <c r="K16" s="202"/>
      <c r="L16" s="202"/>
      <c r="M16" s="202"/>
      <c r="N16" s="202"/>
      <c r="O16" s="202"/>
      <c r="P16" s="202"/>
      <c r="Q16" s="202"/>
    </row>
    <row r="17" spans="2:17" ht="14.25" customHeight="1" x14ac:dyDescent="0.35">
      <c r="B17" s="203"/>
      <c r="C17" s="203"/>
      <c r="D17" s="203"/>
      <c r="E17" s="203"/>
      <c r="F17" s="203"/>
      <c r="G17" s="203"/>
      <c r="H17" s="203"/>
      <c r="K17" s="202"/>
      <c r="L17" s="202"/>
      <c r="M17" s="202"/>
      <c r="N17" s="202"/>
      <c r="O17" s="202"/>
      <c r="P17" s="202"/>
      <c r="Q17" s="202"/>
    </row>
    <row r="18" spans="2:17" ht="14.25" customHeight="1" x14ac:dyDescent="0.35">
      <c r="B18" s="203"/>
      <c r="C18" s="203"/>
      <c r="D18" s="203"/>
      <c r="E18" s="203"/>
      <c r="F18" s="203"/>
      <c r="G18" s="203"/>
      <c r="H18" s="203"/>
      <c r="K18" s="202"/>
      <c r="L18" s="202"/>
      <c r="M18" s="202"/>
      <c r="N18" s="202"/>
      <c r="O18" s="202"/>
      <c r="P18" s="202"/>
      <c r="Q18" s="202"/>
    </row>
    <row r="19" spans="2:17" ht="14.25" customHeight="1" x14ac:dyDescent="0.35">
      <c r="B19" s="203"/>
      <c r="C19" s="203"/>
      <c r="D19" s="203"/>
      <c r="E19" s="203"/>
      <c r="F19" s="203"/>
      <c r="G19" s="203"/>
      <c r="H19" s="203"/>
      <c r="K19" s="202"/>
      <c r="L19" s="202"/>
      <c r="M19" s="202"/>
      <c r="N19" s="202"/>
      <c r="O19" s="202"/>
      <c r="P19" s="202"/>
      <c r="Q19" s="202"/>
    </row>
    <row r="20" spans="2:17" ht="14.25" customHeight="1" x14ac:dyDescent="0.35">
      <c r="B20" s="203"/>
      <c r="C20" s="203"/>
      <c r="D20" s="203"/>
      <c r="E20" s="203"/>
      <c r="F20" s="203"/>
      <c r="G20" s="203"/>
      <c r="H20" s="203"/>
      <c r="K20" s="202"/>
      <c r="L20" s="202"/>
      <c r="M20" s="202"/>
      <c r="N20" s="202"/>
      <c r="O20" s="202"/>
      <c r="P20" s="202"/>
      <c r="Q20" s="202"/>
    </row>
    <row r="21" spans="2:17" ht="14.25" customHeight="1" x14ac:dyDescent="0.35">
      <c r="B21" s="203"/>
      <c r="C21" s="203"/>
      <c r="D21" s="203"/>
      <c r="E21" s="203"/>
      <c r="F21" s="203"/>
      <c r="G21" s="203"/>
      <c r="H21" s="203"/>
      <c r="K21" s="202"/>
      <c r="L21" s="202"/>
      <c r="M21" s="202"/>
      <c r="N21" s="202"/>
      <c r="O21" s="202"/>
      <c r="P21" s="202"/>
      <c r="Q21" s="202"/>
    </row>
    <row r="22" spans="2:17" ht="14.25" customHeight="1" x14ac:dyDescent="0.35">
      <c r="B22" s="203"/>
      <c r="C22" s="203"/>
      <c r="D22" s="203"/>
      <c r="E22" s="203"/>
      <c r="F22" s="203"/>
      <c r="G22" s="203"/>
      <c r="H22" s="203"/>
      <c r="K22" s="202"/>
      <c r="L22" s="202"/>
      <c r="M22" s="202"/>
      <c r="N22" s="202"/>
      <c r="O22" s="202"/>
      <c r="P22" s="202"/>
      <c r="Q22" s="202"/>
    </row>
    <row r="23" spans="2:17" ht="14.25" customHeight="1" x14ac:dyDescent="0.35">
      <c r="B23" s="203"/>
      <c r="C23" s="203"/>
      <c r="D23" s="203"/>
      <c r="E23" s="203"/>
      <c r="F23" s="203"/>
      <c r="G23" s="203"/>
      <c r="H23" s="203"/>
      <c r="K23" s="202"/>
      <c r="L23" s="202"/>
      <c r="M23" s="202"/>
      <c r="N23" s="202"/>
      <c r="O23" s="202"/>
      <c r="P23" s="202"/>
      <c r="Q23" s="202"/>
    </row>
    <row r="24" spans="2:17" ht="14.25" customHeight="1" x14ac:dyDescent="0.35">
      <c r="B24" s="203"/>
      <c r="C24" s="203"/>
      <c r="D24" s="203"/>
      <c r="E24" s="203"/>
      <c r="F24" s="203"/>
      <c r="G24" s="203"/>
      <c r="H24" s="203"/>
      <c r="K24" s="202"/>
      <c r="L24" s="202"/>
      <c r="M24" s="202"/>
      <c r="N24" s="202"/>
      <c r="O24" s="202"/>
      <c r="P24" s="202"/>
      <c r="Q24" s="202"/>
    </row>
    <row r="25" spans="2:17" ht="14.25" customHeight="1" x14ac:dyDescent="0.35">
      <c r="B25" s="203"/>
      <c r="C25" s="203"/>
      <c r="D25" s="203"/>
      <c r="E25" s="203"/>
      <c r="F25" s="203"/>
      <c r="G25" s="203"/>
      <c r="H25" s="203"/>
      <c r="K25" s="202"/>
      <c r="L25" s="202"/>
      <c r="M25" s="202"/>
      <c r="N25" s="202"/>
      <c r="O25" s="202"/>
      <c r="P25" s="202"/>
      <c r="Q25" s="202"/>
    </row>
    <row r="26" spans="2:17" ht="15" customHeight="1" x14ac:dyDescent="0.35">
      <c r="B26" s="203"/>
      <c r="C26" s="203"/>
      <c r="D26" s="203"/>
      <c r="E26" s="203"/>
      <c r="F26" s="203"/>
      <c r="G26" s="203"/>
      <c r="H26" s="203"/>
      <c r="K26" s="202"/>
      <c r="L26" s="202"/>
      <c r="M26" s="202"/>
      <c r="N26" s="202"/>
      <c r="O26" s="202"/>
      <c r="P26" s="202"/>
      <c r="Q26" s="202"/>
    </row>
    <row r="27" spans="2:17" ht="15" customHeight="1" x14ac:dyDescent="0.35">
      <c r="B27" s="203"/>
      <c r="C27" s="203"/>
      <c r="D27" s="203"/>
      <c r="E27" s="203"/>
      <c r="F27" s="203"/>
      <c r="G27" s="203"/>
      <c r="H27" s="203"/>
      <c r="K27" s="202"/>
      <c r="L27" s="202"/>
      <c r="M27" s="202"/>
      <c r="N27" s="202"/>
      <c r="O27" s="202"/>
      <c r="P27" s="202"/>
      <c r="Q27" s="202"/>
    </row>
  </sheetData>
  <mergeCells count="2">
    <mergeCell ref="K10:Q27"/>
    <mergeCell ref="B10:H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showGridLines="0" showRowColHeaders="0" rightToLeft="1" zoomScaleNormal="100" workbookViewId="0">
      <selection activeCell="H6" sqref="H6"/>
    </sheetView>
  </sheetViews>
  <sheetFormatPr defaultRowHeight="14.5" x14ac:dyDescent="0.35"/>
  <cols>
    <col min="1" max="1" width="41" customWidth="1"/>
    <col min="2" max="5" width="23.453125" customWidth="1"/>
  </cols>
  <sheetData>
    <row r="1" spans="1:5" ht="96" customHeight="1" x14ac:dyDescent="0.35"/>
    <row r="2" spans="1:5" ht="30.75" customHeight="1" x14ac:dyDescent="1.35">
      <c r="A2" s="102" t="s">
        <v>156</v>
      </c>
      <c r="B2" s="72"/>
      <c r="C2" s="72"/>
      <c r="D2" s="72"/>
      <c r="E2" s="67" t="s">
        <v>197</v>
      </c>
    </row>
    <row r="3" spans="1:5" ht="31.5" x14ac:dyDescent="0.35">
      <c r="A3" s="103" t="s">
        <v>221</v>
      </c>
    </row>
    <row r="4" spans="1:5" ht="25.5" x14ac:dyDescent="1">
      <c r="A4" s="24" t="s">
        <v>40</v>
      </c>
      <c r="E4" s="6" t="s">
        <v>6</v>
      </c>
    </row>
    <row r="5" spans="1:5" ht="68.25" customHeight="1" x14ac:dyDescent="0.35">
      <c r="A5" s="204" t="s">
        <v>0</v>
      </c>
      <c r="B5" s="5" t="s">
        <v>202</v>
      </c>
      <c r="C5" s="5" t="s">
        <v>222</v>
      </c>
      <c r="D5" s="5" t="s">
        <v>223</v>
      </c>
      <c r="E5" s="204" t="s">
        <v>5</v>
      </c>
    </row>
    <row r="6" spans="1:5" ht="97.5" customHeight="1" x14ac:dyDescent="0.35">
      <c r="A6" s="204"/>
      <c r="B6" s="7" t="s">
        <v>196</v>
      </c>
      <c r="C6" s="7" t="s">
        <v>224</v>
      </c>
      <c r="D6" s="7" t="s">
        <v>225</v>
      </c>
      <c r="E6" s="204"/>
    </row>
    <row r="7" spans="1:5" ht="27" x14ac:dyDescent="0.35">
      <c r="A7" s="3" t="s">
        <v>1</v>
      </c>
      <c r="B7" s="51"/>
      <c r="C7" s="51"/>
      <c r="D7" s="51"/>
      <c r="E7" s="4" t="s">
        <v>3</v>
      </c>
    </row>
    <row r="8" spans="1:5" ht="27" x14ac:dyDescent="0.35">
      <c r="A8" s="1" t="s">
        <v>2</v>
      </c>
      <c r="B8" s="52"/>
      <c r="C8" s="52"/>
      <c r="D8" s="52"/>
      <c r="E8" s="2" t="s">
        <v>4</v>
      </c>
    </row>
    <row r="9" spans="1:5" ht="27.5" thickBot="1" x14ac:dyDescent="0.4">
      <c r="A9" s="122" t="s">
        <v>164</v>
      </c>
      <c r="B9" s="53"/>
      <c r="C9" s="53"/>
      <c r="D9" s="53"/>
      <c r="E9" s="121" t="s">
        <v>169</v>
      </c>
    </row>
  </sheetData>
  <mergeCells count="2">
    <mergeCell ref="E5:E6"/>
    <mergeCell ref="A5:A6"/>
  </mergeCells>
  <conditionalFormatting sqref="B9:D9">
    <cfRule type="cellIs" dxfId="5" priority="1" operator="lessThan">
      <formula>0</formula>
    </cfRule>
  </conditionalFormatting>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0:AF74"/>
  <sheetViews>
    <sheetView showGridLines="0" showRowColHeaders="0" rightToLeft="1" zoomScale="43" zoomScaleNormal="60" workbookViewId="0">
      <selection activeCell="AF47" sqref="AF47"/>
    </sheetView>
  </sheetViews>
  <sheetFormatPr defaultRowHeight="14.5" x14ac:dyDescent="0.35"/>
  <cols>
    <col min="6" max="6" width="13" customWidth="1"/>
    <col min="17" max="17" width="12.36328125" customWidth="1"/>
    <col min="23" max="23" width="9.453125" bestFit="1" customWidth="1"/>
  </cols>
  <sheetData>
    <row r="10" spans="1:23" s="72" customFormat="1" ht="36" x14ac:dyDescent="0.5">
      <c r="A10" s="71" t="s">
        <v>94</v>
      </c>
      <c r="O10" s="79"/>
      <c r="P10" s="79"/>
      <c r="Q10" s="80" t="s">
        <v>166</v>
      </c>
    </row>
    <row r="11" spans="1:23" s="72" customFormat="1" ht="36" x14ac:dyDescent="0.5">
      <c r="A11" s="81" t="s">
        <v>200</v>
      </c>
      <c r="N11" s="82"/>
      <c r="Q11" s="83" t="s">
        <v>201</v>
      </c>
    </row>
    <row r="12" spans="1:23" ht="25.5" x14ac:dyDescent="1">
      <c r="A12" s="24" t="s">
        <v>40</v>
      </c>
      <c r="Q12" s="6" t="s">
        <v>6</v>
      </c>
    </row>
    <row r="16" spans="1:23" x14ac:dyDescent="0.35">
      <c r="L16" s="54"/>
      <c r="M16" s="54"/>
      <c r="N16" s="54"/>
      <c r="O16" s="54"/>
      <c r="P16" s="54"/>
      <c r="Q16" s="54"/>
      <c r="R16" s="54"/>
      <c r="S16" s="54"/>
      <c r="W16" s="114"/>
    </row>
    <row r="17" spans="12:23" x14ac:dyDescent="0.35">
      <c r="L17" s="54"/>
      <c r="M17" s="54"/>
      <c r="N17" s="54"/>
      <c r="O17" s="54"/>
      <c r="P17" s="54"/>
      <c r="Q17" s="54"/>
      <c r="R17" s="54"/>
      <c r="S17" s="54"/>
      <c r="W17" s="114"/>
    </row>
    <row r="18" spans="12:23" x14ac:dyDescent="0.35">
      <c r="L18" s="54"/>
      <c r="M18" s="54"/>
      <c r="N18" s="54"/>
      <c r="O18" s="55"/>
      <c r="P18" s="55"/>
      <c r="Q18" s="55"/>
      <c r="R18" s="55"/>
      <c r="S18" s="55"/>
      <c r="U18" s="135"/>
      <c r="W18" s="114"/>
    </row>
    <row r="19" spans="12:23" x14ac:dyDescent="0.35">
      <c r="L19" s="54"/>
      <c r="M19" s="54"/>
      <c r="N19" s="54"/>
      <c r="O19" s="55"/>
      <c r="R19" s="55"/>
      <c r="S19" s="55"/>
      <c r="U19" s="135"/>
    </row>
    <row r="20" spans="12:23" x14ac:dyDescent="0.35">
      <c r="L20" s="54"/>
      <c r="M20" s="54"/>
      <c r="N20" s="54"/>
      <c r="O20" s="55"/>
      <c r="R20" s="55"/>
      <c r="S20" s="55"/>
      <c r="U20" s="135"/>
    </row>
    <row r="21" spans="12:23" x14ac:dyDescent="0.35">
      <c r="L21" s="54"/>
      <c r="M21" s="54"/>
      <c r="N21" s="54"/>
      <c r="O21" s="55"/>
      <c r="R21" s="55"/>
      <c r="S21" s="55"/>
    </row>
    <row r="22" spans="12:23" x14ac:dyDescent="0.35">
      <c r="L22" s="54"/>
      <c r="M22" s="54"/>
      <c r="N22" s="54"/>
      <c r="O22" s="55"/>
      <c r="R22" s="55"/>
      <c r="S22" s="55"/>
    </row>
    <row r="23" spans="12:23" x14ac:dyDescent="0.35">
      <c r="L23" s="54"/>
      <c r="M23" s="54"/>
      <c r="N23" s="54"/>
      <c r="O23" s="55"/>
      <c r="R23" s="55"/>
      <c r="S23" s="55"/>
    </row>
    <row r="24" spans="12:23" x14ac:dyDescent="0.35">
      <c r="L24" s="54"/>
      <c r="M24" s="54"/>
      <c r="N24" s="54"/>
      <c r="O24" s="55"/>
      <c r="R24" s="55"/>
      <c r="S24" s="55"/>
    </row>
    <row r="25" spans="12:23" x14ac:dyDescent="0.35">
      <c r="L25" s="54"/>
      <c r="M25" s="54"/>
      <c r="N25" s="54"/>
      <c r="O25" s="55"/>
      <c r="P25" s="55"/>
      <c r="Q25" s="55"/>
      <c r="R25" s="55"/>
      <c r="S25" s="55"/>
    </row>
    <row r="26" spans="12:23" x14ac:dyDescent="0.35">
      <c r="L26" s="54"/>
      <c r="M26" s="54"/>
      <c r="N26" s="54"/>
      <c r="O26" s="54"/>
      <c r="P26" s="54"/>
      <c r="Q26" s="54"/>
      <c r="R26" s="54"/>
      <c r="S26" s="54"/>
    </row>
    <row r="37" spans="1:32" ht="26.5" x14ac:dyDescent="1">
      <c r="A37" s="48" t="s">
        <v>198</v>
      </c>
      <c r="O37" s="49" t="s">
        <v>199</v>
      </c>
    </row>
    <row r="41" spans="1:32" ht="36" x14ac:dyDescent="0.35">
      <c r="A41" s="81"/>
      <c r="AF41" s="83"/>
    </row>
    <row r="42" spans="1:32" ht="36" x14ac:dyDescent="0.35">
      <c r="A42" s="71"/>
      <c r="M42" s="73"/>
      <c r="R42" s="71"/>
      <c r="AF42" s="73"/>
    </row>
    <row r="43" spans="1:32" ht="35.5" x14ac:dyDescent="0.35">
      <c r="A43" s="74"/>
      <c r="R43" s="74"/>
    </row>
    <row r="44" spans="1:32" ht="25.5" x14ac:dyDescent="1">
      <c r="A44" s="24"/>
      <c r="M44" s="6"/>
      <c r="R44" s="24"/>
      <c r="AF44" s="6"/>
    </row>
    <row r="74" spans="1:15" ht="26.5" x14ac:dyDescent="1">
      <c r="A74" s="48"/>
      <c r="O74" s="49"/>
    </row>
  </sheetData>
  <conditionalFormatting sqref="U20">
    <cfRule type="cellIs" dxfId="4" priority="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7CF91-9A28-43F2-BC14-1018B51E9B68}">
  <dimension ref="A1:F33"/>
  <sheetViews>
    <sheetView showGridLines="0" showRowColHeaders="0" rightToLeft="1" topLeftCell="A4" zoomScale="38" zoomScaleNormal="50" workbookViewId="0">
      <selection activeCell="B22" sqref="B22:D29"/>
    </sheetView>
  </sheetViews>
  <sheetFormatPr defaultRowHeight="14.5" x14ac:dyDescent="0.35"/>
  <cols>
    <col min="1" max="1" width="64.6328125" customWidth="1"/>
    <col min="2" max="2" width="19.453125" customWidth="1"/>
    <col min="3" max="3" width="39.36328125" customWidth="1"/>
    <col min="4" max="4" width="62.453125" customWidth="1"/>
    <col min="5" max="5" width="45.36328125" style="9" customWidth="1"/>
  </cols>
  <sheetData>
    <row r="1" spans="1:5" ht="96" customHeight="1" x14ac:dyDescent="0.35"/>
    <row r="2" spans="1:5" ht="36" x14ac:dyDescent="1.4">
      <c r="A2" s="69" t="s">
        <v>7</v>
      </c>
      <c r="B2" s="69"/>
      <c r="C2" s="70"/>
      <c r="D2" s="69" t="s">
        <v>41</v>
      </c>
    </row>
    <row r="3" spans="1:5" ht="36" x14ac:dyDescent="0.5">
      <c r="A3" s="71" t="s">
        <v>206</v>
      </c>
      <c r="B3" s="71"/>
      <c r="C3" s="72"/>
      <c r="D3" s="73" t="s">
        <v>207</v>
      </c>
    </row>
    <row r="4" spans="1:5" ht="25.5" x14ac:dyDescent="1">
      <c r="A4" s="24" t="s">
        <v>40</v>
      </c>
      <c r="D4" s="6" t="s">
        <v>6</v>
      </c>
      <c r="E4"/>
    </row>
    <row r="5" spans="1:5" ht="20.149999999999999" customHeight="1" x14ac:dyDescent="0.35">
      <c r="A5" s="211" t="s">
        <v>39</v>
      </c>
      <c r="B5" s="206" t="s">
        <v>95</v>
      </c>
      <c r="C5" s="206"/>
      <c r="D5" s="205" t="s">
        <v>8</v>
      </c>
    </row>
    <row r="6" spans="1:5" s="46" customFormat="1" ht="20.149999999999999" customHeight="1" x14ac:dyDescent="0.45">
      <c r="A6" s="211"/>
      <c r="B6" s="206">
        <v>2024</v>
      </c>
      <c r="C6" s="206"/>
      <c r="D6" s="205"/>
      <c r="E6" s="47"/>
    </row>
    <row r="7" spans="1:5" s="46" customFormat="1" ht="27" x14ac:dyDescent="0.45">
      <c r="A7" s="3" t="s">
        <v>21</v>
      </c>
      <c r="B7" s="207"/>
      <c r="C7" s="207"/>
      <c r="D7" s="4" t="s">
        <v>25</v>
      </c>
      <c r="E7" s="47"/>
    </row>
    <row r="8" spans="1:5" s="46" customFormat="1" ht="27" customHeight="1" x14ac:dyDescent="0.45">
      <c r="A8" s="25" t="s">
        <v>114</v>
      </c>
      <c r="B8" s="208"/>
      <c r="C8" s="208"/>
      <c r="D8" s="26" t="s">
        <v>157</v>
      </c>
      <c r="E8" s="47"/>
    </row>
    <row r="9" spans="1:5" s="46" customFormat="1" ht="27" customHeight="1" x14ac:dyDescent="0.45">
      <c r="A9" s="25" t="s">
        <v>91</v>
      </c>
      <c r="B9" s="208"/>
      <c r="C9" s="208"/>
      <c r="D9" s="26" t="s">
        <v>140</v>
      </c>
      <c r="E9" s="47"/>
    </row>
    <row r="10" spans="1:5" s="46" customFormat="1" ht="27" customHeight="1" x14ac:dyDescent="0.45">
      <c r="A10" s="25" t="s">
        <v>92</v>
      </c>
      <c r="B10" s="208"/>
      <c r="C10" s="208"/>
      <c r="D10" s="26" t="s">
        <v>158</v>
      </c>
      <c r="E10" s="47"/>
    </row>
    <row r="11" spans="1:5" s="46" customFormat="1" ht="27" customHeight="1" x14ac:dyDescent="0.45">
      <c r="A11" s="25" t="s">
        <v>93</v>
      </c>
      <c r="B11" s="208"/>
      <c r="C11" s="208"/>
      <c r="D11" s="26" t="s">
        <v>144</v>
      </c>
      <c r="E11" s="47"/>
    </row>
    <row r="12" spans="1:5" s="46" customFormat="1" ht="27.75" customHeight="1" x14ac:dyDescent="0.45">
      <c r="A12" s="25" t="s">
        <v>22</v>
      </c>
      <c r="B12" s="208"/>
      <c r="C12" s="208"/>
      <c r="D12" s="26" t="s">
        <v>26</v>
      </c>
      <c r="E12" s="47"/>
    </row>
    <row r="13" spans="1:5" s="46" customFormat="1" ht="27" x14ac:dyDescent="0.45">
      <c r="A13" s="15" t="s">
        <v>23</v>
      </c>
      <c r="B13" s="209"/>
      <c r="C13" s="209"/>
      <c r="D13" s="16" t="s">
        <v>27</v>
      </c>
      <c r="E13" s="47"/>
    </row>
    <row r="14" spans="1:5" s="46" customFormat="1" ht="27" x14ac:dyDescent="0.45">
      <c r="A14" s="13" t="s">
        <v>89</v>
      </c>
      <c r="B14" s="210"/>
      <c r="C14" s="210"/>
      <c r="D14" s="14" t="s">
        <v>28</v>
      </c>
      <c r="E14" s="47"/>
    </row>
    <row r="15" spans="1:5" ht="26.5" x14ac:dyDescent="0.35">
      <c r="A15" s="11"/>
      <c r="B15" s="11"/>
      <c r="E15" s="10"/>
    </row>
    <row r="16" spans="1:5" ht="26.5" x14ac:dyDescent="0.35">
      <c r="A16" s="11"/>
      <c r="B16" s="11"/>
      <c r="E16" s="10"/>
    </row>
    <row r="17" spans="1:6" ht="36" x14ac:dyDescent="0.5">
      <c r="A17" s="71" t="s">
        <v>205</v>
      </c>
      <c r="B17" s="71"/>
      <c r="C17" s="72"/>
      <c r="D17" s="72"/>
      <c r="E17" s="73" t="s">
        <v>204</v>
      </c>
    </row>
    <row r="18" spans="1:6" ht="18.75" customHeight="1" x14ac:dyDescent="0.5">
      <c r="A18" s="74" t="s">
        <v>108</v>
      </c>
      <c r="B18" s="74"/>
      <c r="C18" s="72"/>
      <c r="D18" s="72"/>
      <c r="E18" s="75"/>
    </row>
    <row r="19" spans="1:6" ht="25.5" x14ac:dyDescent="1">
      <c r="A19" s="24" t="s">
        <v>40</v>
      </c>
      <c r="B19" s="24"/>
      <c r="E19" s="6" t="s">
        <v>6</v>
      </c>
    </row>
    <row r="20" spans="1:6" ht="32" x14ac:dyDescent="0.35">
      <c r="A20" s="205" t="s">
        <v>39</v>
      </c>
      <c r="B20" s="77" t="s">
        <v>111</v>
      </c>
      <c r="C20" s="78" t="s">
        <v>95</v>
      </c>
      <c r="D20" s="78" t="s">
        <v>95</v>
      </c>
      <c r="E20" s="205" t="s">
        <v>8</v>
      </c>
    </row>
    <row r="21" spans="1:6" ht="32" x14ac:dyDescent="0.35">
      <c r="A21" s="205"/>
      <c r="B21" s="77" t="s">
        <v>110</v>
      </c>
      <c r="C21" s="78">
        <v>2024</v>
      </c>
      <c r="D21" s="78">
        <v>2023</v>
      </c>
      <c r="E21" s="205"/>
    </row>
    <row r="22" spans="1:6" ht="27" x14ac:dyDescent="0.35">
      <c r="A22" s="3" t="s">
        <v>21</v>
      </c>
      <c r="B22" s="57"/>
      <c r="C22" s="51"/>
      <c r="D22" s="51"/>
      <c r="E22" s="4" t="s">
        <v>25</v>
      </c>
      <c r="F22" s="123"/>
    </row>
    <row r="23" spans="1:6" ht="27" x14ac:dyDescent="0.35">
      <c r="A23" s="25" t="s">
        <v>90</v>
      </c>
      <c r="B23" s="57"/>
      <c r="C23" s="100"/>
      <c r="D23" s="100"/>
      <c r="E23" s="26" t="s">
        <v>157</v>
      </c>
      <c r="F23" s="123"/>
    </row>
    <row r="24" spans="1:6" ht="27" x14ac:dyDescent="0.35">
      <c r="A24" s="25" t="s">
        <v>91</v>
      </c>
      <c r="B24" s="57"/>
      <c r="C24" s="100"/>
      <c r="D24" s="100"/>
      <c r="E24" s="26" t="s">
        <v>140</v>
      </c>
      <c r="F24" s="123"/>
    </row>
    <row r="25" spans="1:6" ht="53" x14ac:dyDescent="0.35">
      <c r="A25" s="25" t="s">
        <v>92</v>
      </c>
      <c r="B25" s="57"/>
      <c r="C25" s="100"/>
      <c r="D25" s="100"/>
      <c r="E25" s="26" t="s">
        <v>158</v>
      </c>
      <c r="F25" s="123"/>
    </row>
    <row r="26" spans="1:6" ht="26.5" x14ac:dyDescent="0.35">
      <c r="A26" s="25" t="s">
        <v>93</v>
      </c>
      <c r="B26" s="58"/>
      <c r="C26" s="100"/>
      <c r="D26" s="100"/>
      <c r="E26" s="26" t="s">
        <v>144</v>
      </c>
      <c r="F26" s="123"/>
    </row>
    <row r="27" spans="1:6" ht="26.5" x14ac:dyDescent="0.35">
      <c r="A27" s="25" t="s">
        <v>22</v>
      </c>
      <c r="B27" s="58"/>
      <c r="C27" s="100"/>
      <c r="D27" s="100"/>
      <c r="E27" s="26" t="s">
        <v>26</v>
      </c>
      <c r="F27" s="123"/>
    </row>
    <row r="28" spans="1:6" ht="27" x14ac:dyDescent="0.35">
      <c r="A28" s="15" t="s">
        <v>23</v>
      </c>
      <c r="B28" s="59"/>
      <c r="C28" s="56"/>
      <c r="D28" s="56"/>
      <c r="E28" s="16" t="s">
        <v>27</v>
      </c>
      <c r="F28" s="123"/>
    </row>
    <row r="29" spans="1:6" ht="27" x14ac:dyDescent="0.35">
      <c r="A29" s="13" t="s">
        <v>24</v>
      </c>
      <c r="B29" s="60"/>
      <c r="C29" s="101"/>
      <c r="D29" s="101"/>
      <c r="E29" s="14" t="s">
        <v>28</v>
      </c>
      <c r="F29" s="123"/>
    </row>
    <row r="30" spans="1:6" ht="26.5" x14ac:dyDescent="0.35">
      <c r="A30" s="11"/>
      <c r="B30" s="11"/>
      <c r="E30" s="10"/>
    </row>
    <row r="31" spans="1:6" ht="26.5" x14ac:dyDescent="0.35">
      <c r="A31" s="11" t="s">
        <v>20</v>
      </c>
      <c r="B31" s="11"/>
      <c r="E31" s="10" t="s">
        <v>9</v>
      </c>
    </row>
    <row r="32" spans="1:6" ht="26.5" x14ac:dyDescent="0.35">
      <c r="A32" s="11"/>
      <c r="B32" s="11"/>
      <c r="E32" s="10"/>
    </row>
    <row r="33" spans="1:5" ht="26.5" x14ac:dyDescent="1">
      <c r="A33" s="48" t="s">
        <v>203</v>
      </c>
      <c r="E33" s="65" t="s">
        <v>199</v>
      </c>
    </row>
  </sheetData>
  <mergeCells count="14">
    <mergeCell ref="D5:D6"/>
    <mergeCell ref="A20:A21"/>
    <mergeCell ref="E20:E21"/>
    <mergeCell ref="B5:C5"/>
    <mergeCell ref="B6:C6"/>
    <mergeCell ref="B7:C7"/>
    <mergeCell ref="B8:C8"/>
    <mergeCell ref="B9:C9"/>
    <mergeCell ref="B10:C10"/>
    <mergeCell ref="B11:C11"/>
    <mergeCell ref="B12:C12"/>
    <mergeCell ref="B13:C13"/>
    <mergeCell ref="B14:C14"/>
    <mergeCell ref="A5:A6"/>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C89D-F29E-43AF-BBCE-25FDFBC67F26}">
  <dimension ref="A1:C11"/>
  <sheetViews>
    <sheetView showGridLines="0" rightToLeft="1" zoomScale="80" zoomScaleNormal="80" workbookViewId="0">
      <selection activeCell="H6" sqref="H6"/>
    </sheetView>
  </sheetViews>
  <sheetFormatPr defaultRowHeight="14.5" x14ac:dyDescent="0.35"/>
  <cols>
    <col min="1" max="1" width="68.90625" customWidth="1"/>
    <col min="2" max="2" width="84.90625" customWidth="1"/>
  </cols>
  <sheetData>
    <row r="1" spans="1:3" ht="104.25" customHeight="1" x14ac:dyDescent="0.35"/>
    <row r="2" spans="1:3" ht="32" x14ac:dyDescent="0.35">
      <c r="A2" s="38" t="s">
        <v>87</v>
      </c>
      <c r="B2" s="38" t="s">
        <v>88</v>
      </c>
    </row>
    <row r="3" spans="1:3" s="109" customFormat="1" ht="32" x14ac:dyDescent="0.35">
      <c r="A3" s="89" t="s">
        <v>161</v>
      </c>
      <c r="B3" s="91" t="s">
        <v>231</v>
      </c>
    </row>
    <row r="4" spans="1:3" ht="63.5" x14ac:dyDescent="0.35">
      <c r="A4" s="88" t="s">
        <v>230</v>
      </c>
      <c r="B4" s="90" t="s">
        <v>232</v>
      </c>
    </row>
    <row r="5" spans="1:3" ht="63.5" x14ac:dyDescent="0.35">
      <c r="A5" s="88" t="s">
        <v>250</v>
      </c>
      <c r="B5" s="90" t="s">
        <v>251</v>
      </c>
      <c r="C5" s="163"/>
    </row>
    <row r="6" spans="1:3" ht="32" x14ac:dyDescent="0.35">
      <c r="A6" s="89" t="s">
        <v>7</v>
      </c>
      <c r="B6" s="91" t="s">
        <v>41</v>
      </c>
    </row>
    <row r="7" spans="1:3" ht="32" x14ac:dyDescent="0.35">
      <c r="A7" s="88" t="s">
        <v>10</v>
      </c>
      <c r="B7" s="91" t="s">
        <v>42</v>
      </c>
    </row>
    <row r="8" spans="1:3" ht="32" x14ac:dyDescent="0.35">
      <c r="A8" s="39" t="s">
        <v>64</v>
      </c>
      <c r="B8" s="91" t="s">
        <v>173</v>
      </c>
    </row>
    <row r="9" spans="1:3" ht="63.5" x14ac:dyDescent="0.35">
      <c r="A9" s="88" t="s">
        <v>252</v>
      </c>
      <c r="B9" s="90" t="s">
        <v>253</v>
      </c>
      <c r="C9" s="163"/>
    </row>
    <row r="10" spans="1:3" ht="32" x14ac:dyDescent="0.35">
      <c r="A10" s="39" t="s">
        <v>70</v>
      </c>
      <c r="B10" s="91" t="s">
        <v>78</v>
      </c>
    </row>
    <row r="11" spans="1:3" ht="32" x14ac:dyDescent="0.35">
      <c r="A11" s="39" t="s">
        <v>116</v>
      </c>
      <c r="B11" s="91" t="s">
        <v>115</v>
      </c>
    </row>
  </sheetData>
  <hyperlinks>
    <hyperlink ref="A4:B4" location="GOV.BUD!A1" display="GOV.BUD!A1" xr:uid="{1038B88C-FF0D-42B9-9B89-7DF381BE7F93}"/>
    <hyperlink ref="A6:B6" location="REV!A1" display="الإيرادات" xr:uid="{912DF631-6126-44B5-A3BA-880E4FC36806}"/>
    <hyperlink ref="A7:B7" location="EXP!A1" display="المصروفات" xr:uid="{281AC4D2-828B-4FF4-9373-AAC915AA8EF4}"/>
    <hyperlink ref="A8:B8" location="DEFICIT!A1" display="تمويل العجز" xr:uid="{D8DC9126-C1F6-48F9-A5D1-54BD0AF24DC9}"/>
    <hyperlink ref="A5" location="'Summary '!A1" display="'Summary '!A1" xr:uid="{9EC19304-7887-4493-A093-7766E01654AE}"/>
    <hyperlink ref="A6" location="'Revenues '!A1" display="الإيرادات" xr:uid="{CD34EC19-C7EB-4EF9-B814-8080148626B9}"/>
    <hyperlink ref="A7" location="'Expenditures '!A1" display="المصروفات" xr:uid="{10B5F434-974A-4A49-AA2F-A75A0B170D17}"/>
    <hyperlink ref="B5" location="'Summary '!A1" display="Summary of Q1 Performance" xr:uid="{7C4376DD-CEAA-4F60-8EC4-0A0F6FA27546}"/>
    <hyperlink ref="B6" location="'Revenues '!A1" display="Revenues" xr:uid="{EE781F84-C2EE-420F-9094-ADC61DBE4A63}"/>
    <hyperlink ref="B7" location="'Expenditures '!A1" display="Expenditures" xr:uid="{C956C01C-46BE-4C7E-BEAD-CFFFD4575AD1}"/>
    <hyperlink ref="A11" location="'Appendix '!A1" display="ملحق تعريف البنود" xr:uid="{FD4E5184-3FAD-4502-94A6-7D97B1E7D9A0}"/>
    <hyperlink ref="B11" location="'Appendix '!A1" display="Appendix on the Definition " xr:uid="{9900A426-AF43-4761-BDF6-63D1B6ECA23D}"/>
    <hyperlink ref="A3" location="INTRODUCTION!A1" display="مقدمة" xr:uid="{F728AE8E-4E09-46EC-BD50-279811C6DF8B}"/>
    <hyperlink ref="B3" location="INTRODUCTION!A1" display="INTRODUCTION" xr:uid="{505731AA-4A11-4D60-A14E-8CB09BFC28A2}"/>
    <hyperlink ref="A9:B9" location="Gov.Reserve!A1" display="Gov.Reserve!A1" xr:uid="{E33CE09D-F2B9-4351-B4AD-D55BDD6AE779}"/>
    <hyperlink ref="A10:B10" location="DEBT!A1" display="الدين العام" xr:uid="{B17A4DE3-65E4-416D-AB62-70B87EBD176C}"/>
    <hyperlink ref="A4" location="'GOV.BUD '!A1" display="'GOV.BUD '!A1" xr:uid="{C9E7324F-3E3F-453A-938C-11B75CD8006B}"/>
    <hyperlink ref="A8" location="'Deficit '!A1" display="التمويل" xr:uid="{41B55812-3589-4052-A05E-D492307728B6}"/>
    <hyperlink ref="A9" location="'Gov.Reserve '!A1" display="'Gov.Reserve '!A1" xr:uid="{A6E9F714-8861-46B2-8A03-1FC842EA4A10}"/>
    <hyperlink ref="A10" location="'Debt '!A1" display="الدين العام" xr:uid="{3442C6FA-010D-4B33-8A18-644ABEB63D1C}"/>
    <hyperlink ref="B4" location="'GOV.BUD '!A1" display="'GOV.BUD '!A1" xr:uid="{B34A4E78-ADF9-4844-88CB-532F3A7F1A25}"/>
    <hyperlink ref="B8" location="'Deficit '!A1" display="Financing" xr:uid="{87E7340D-A5CA-44C7-B9E1-E24E36534D46}"/>
    <hyperlink ref="B9" location="'Gov.Reserve '!A1" display="'Gov.Reserve '!A1" xr:uid="{EE29F24A-6ECB-4E31-AE77-B51909566B1D}"/>
    <hyperlink ref="B10" location="'Debt '!A1" display="Public Debt" xr:uid="{670960BC-5602-4A15-BB0C-A5258296E581}"/>
  </hyperlinks>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043A7-A576-447D-BEAB-2A5662133F3B}">
  <dimension ref="A1:E10"/>
  <sheetViews>
    <sheetView showGridLines="0" rightToLeft="1" zoomScale="90" zoomScaleNormal="90" workbookViewId="0">
      <selection activeCell="J11" sqref="J11"/>
    </sheetView>
  </sheetViews>
  <sheetFormatPr defaultRowHeight="14.5" x14ac:dyDescent="0.35"/>
  <cols>
    <col min="1" max="1" width="41" customWidth="1"/>
    <col min="2" max="5" width="23.453125" customWidth="1"/>
  </cols>
  <sheetData>
    <row r="1" spans="1:5" ht="96" customHeight="1" x14ac:dyDescent="0.35"/>
    <row r="2" spans="1:5" ht="30.75" customHeight="1" x14ac:dyDescent="1.35">
      <c r="A2" s="102" t="s">
        <v>156</v>
      </c>
      <c r="B2" s="72"/>
      <c r="C2" s="72"/>
      <c r="D2" s="72"/>
      <c r="E2" s="67" t="s">
        <v>229</v>
      </c>
    </row>
    <row r="3" spans="1:5" ht="31.5" x14ac:dyDescent="0.35">
      <c r="A3" s="103" t="s">
        <v>221</v>
      </c>
    </row>
    <row r="4" spans="1:5" ht="25.5" x14ac:dyDescent="1">
      <c r="A4" s="24" t="s">
        <v>40</v>
      </c>
      <c r="E4" s="6" t="s">
        <v>6</v>
      </c>
    </row>
    <row r="5" spans="1:5" ht="68.25" customHeight="1" x14ac:dyDescent="0.35">
      <c r="A5" s="204" t="s">
        <v>0</v>
      </c>
      <c r="B5" s="5" t="s">
        <v>202</v>
      </c>
      <c r="C5" s="5" t="s">
        <v>222</v>
      </c>
      <c r="D5" s="5" t="s">
        <v>223</v>
      </c>
      <c r="E5" s="204" t="s">
        <v>5</v>
      </c>
    </row>
    <row r="6" spans="1:5" ht="97.5" customHeight="1" x14ac:dyDescent="0.35">
      <c r="A6" s="204"/>
      <c r="B6" s="7" t="s">
        <v>196</v>
      </c>
      <c r="C6" s="7" t="s">
        <v>224</v>
      </c>
      <c r="D6" s="7" t="s">
        <v>225</v>
      </c>
      <c r="E6" s="204"/>
    </row>
    <row r="7" spans="1:5" ht="27" x14ac:dyDescent="0.35">
      <c r="A7" s="3" t="s">
        <v>1</v>
      </c>
      <c r="B7" s="137">
        <v>1172000</v>
      </c>
      <c r="C7" s="137">
        <v>1259095</v>
      </c>
      <c r="D7" s="137">
        <v>1183999.8572320135</v>
      </c>
      <c r="E7" s="4" t="s">
        <v>3</v>
      </c>
    </row>
    <row r="8" spans="1:5" ht="27" x14ac:dyDescent="0.35">
      <c r="A8" s="1" t="s">
        <v>2</v>
      </c>
      <c r="B8" s="138">
        <v>1251000</v>
      </c>
      <c r="C8" s="138">
        <v>1374720</v>
      </c>
      <c r="D8" s="138">
        <v>1285000</v>
      </c>
      <c r="E8" s="2" t="s">
        <v>4</v>
      </c>
    </row>
    <row r="9" spans="1:5" ht="27.5" thickBot="1" x14ac:dyDescent="0.4">
      <c r="A9" s="166" t="s">
        <v>249</v>
      </c>
      <c r="B9" s="53">
        <f>B7-B8</f>
        <v>-79000</v>
      </c>
      <c r="C9" s="53">
        <v>-115625</v>
      </c>
      <c r="D9" s="53">
        <v>-101000.14276798652</v>
      </c>
      <c r="E9" s="121" t="s">
        <v>248</v>
      </c>
    </row>
    <row r="10" spans="1:5" x14ac:dyDescent="0.35">
      <c r="B10" s="140"/>
    </row>
  </sheetData>
  <mergeCells count="2">
    <mergeCell ref="E5:E6"/>
    <mergeCell ref="A5:A6"/>
  </mergeCells>
  <conditionalFormatting sqref="D9">
    <cfRule type="cellIs" dxfId="3" priority="5" operator="lessThan">
      <formula>0</formula>
    </cfRule>
  </conditionalFormatting>
  <conditionalFormatting sqref="B9">
    <cfRule type="cellIs" dxfId="2" priority="2" operator="lessThan">
      <formula>0</formula>
    </cfRule>
  </conditionalFormatting>
  <conditionalFormatting sqref="C9">
    <cfRule type="cellIs" dxfId="1" priority="1" operator="lessThan">
      <formula>0</formula>
    </cfRule>
  </conditionalFormatting>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22B74-33C3-4BDA-9216-08E61363A9AE}">
  <dimension ref="A2:AF74"/>
  <sheetViews>
    <sheetView showGridLines="0" rightToLeft="1" tabSelected="1" zoomScale="80" zoomScaleNormal="80" workbookViewId="0">
      <selection activeCell="AB17" sqref="AB16:AB17"/>
    </sheetView>
  </sheetViews>
  <sheetFormatPr defaultRowHeight="14.5" x14ac:dyDescent="0.35"/>
  <cols>
    <col min="6" max="6" width="13" customWidth="1"/>
    <col min="17" max="17" width="12.36328125" customWidth="1"/>
    <col min="19" max="19" width="11.90625" bestFit="1" customWidth="1"/>
    <col min="20" max="20" width="11" bestFit="1" customWidth="1"/>
    <col min="23" max="23" width="11" bestFit="1" customWidth="1"/>
    <col min="24" max="24" width="13" bestFit="1" customWidth="1"/>
    <col min="25" max="25" width="13.453125" bestFit="1" customWidth="1"/>
  </cols>
  <sheetData>
    <row r="2" spans="1:31" x14ac:dyDescent="0.35">
      <c r="T2" s="54"/>
      <c r="U2" s="54"/>
      <c r="V2" s="54"/>
      <c r="W2" s="54"/>
      <c r="X2" s="54"/>
      <c r="Y2" s="54"/>
      <c r="Z2" s="54"/>
      <c r="AA2" s="54"/>
      <c r="AB2" s="54"/>
      <c r="AC2" s="54"/>
      <c r="AD2" s="54"/>
      <c r="AE2" s="54"/>
    </row>
    <row r="3" spans="1:31" x14ac:dyDescent="0.35">
      <c r="T3" s="54"/>
      <c r="U3" s="54"/>
      <c r="V3" s="54"/>
      <c r="W3" s="54"/>
      <c r="X3" s="54"/>
      <c r="Y3" s="54"/>
      <c r="Z3" s="54"/>
      <c r="AA3" s="54"/>
      <c r="AB3" s="54"/>
      <c r="AC3" s="54"/>
      <c r="AD3" s="54"/>
      <c r="AE3" s="54"/>
    </row>
    <row r="4" spans="1:31" x14ac:dyDescent="0.35">
      <c r="T4" s="54"/>
      <c r="U4" s="54"/>
      <c r="V4" s="54"/>
      <c r="W4" s="54"/>
      <c r="X4" s="54"/>
      <c r="Y4" s="54"/>
      <c r="Z4" s="54"/>
      <c r="AA4" s="54"/>
      <c r="AB4" s="54"/>
      <c r="AC4" s="54"/>
      <c r="AD4" s="54"/>
      <c r="AE4" s="54"/>
    </row>
    <row r="5" spans="1:31" x14ac:dyDescent="0.35">
      <c r="T5" s="54"/>
      <c r="U5" s="54"/>
      <c r="V5" s="54"/>
      <c r="W5" s="54"/>
      <c r="X5" s="54"/>
      <c r="Y5" s="54"/>
      <c r="Z5" s="54"/>
      <c r="AA5" s="54"/>
      <c r="AB5" s="54"/>
      <c r="AC5" s="54"/>
      <c r="AD5" s="54"/>
      <c r="AE5" s="54"/>
    </row>
    <row r="6" spans="1:31" x14ac:dyDescent="0.35">
      <c r="T6" s="54"/>
      <c r="U6" s="54"/>
      <c r="V6" s="54"/>
      <c r="W6" s="54"/>
      <c r="X6" s="54"/>
      <c r="Y6" s="54"/>
      <c r="Z6" s="54"/>
      <c r="AA6" s="54"/>
      <c r="AB6" s="54"/>
      <c r="AC6" s="54"/>
      <c r="AD6" s="54"/>
      <c r="AE6" s="54"/>
    </row>
    <row r="7" spans="1:31" x14ac:dyDescent="0.35">
      <c r="T7" s="54"/>
      <c r="U7" s="54"/>
      <c r="V7" s="54"/>
      <c r="W7" s="54"/>
      <c r="X7" s="54"/>
      <c r="Y7" s="54"/>
      <c r="Z7" s="54"/>
      <c r="AA7" s="54"/>
      <c r="AB7" s="54"/>
      <c r="AC7" s="54"/>
      <c r="AD7" s="54"/>
      <c r="AE7" s="54"/>
    </row>
    <row r="8" spans="1:31" x14ac:dyDescent="0.35">
      <c r="T8" s="54"/>
      <c r="U8" s="54"/>
      <c r="V8" s="54"/>
      <c r="W8" s="54"/>
      <c r="X8" s="54"/>
      <c r="Y8" s="54"/>
      <c r="Z8" s="54"/>
      <c r="AA8" s="54"/>
      <c r="AB8" s="54"/>
      <c r="AC8" s="54"/>
      <c r="AD8" s="54"/>
      <c r="AE8" s="54"/>
    </row>
    <row r="9" spans="1:31" x14ac:dyDescent="0.35">
      <c r="T9" s="54"/>
      <c r="U9" s="54"/>
      <c r="V9" s="54"/>
      <c r="W9" s="54"/>
      <c r="X9" s="54"/>
      <c r="Y9" s="54"/>
      <c r="Z9" s="54"/>
      <c r="AA9" s="54"/>
      <c r="AB9" s="54"/>
      <c r="AC9" s="54"/>
      <c r="AD9" s="54"/>
      <c r="AE9" s="54"/>
    </row>
    <row r="10" spans="1:31" s="72" customFormat="1" ht="36" x14ac:dyDescent="0.5">
      <c r="A10" s="71" t="s">
        <v>94</v>
      </c>
      <c r="O10" s="79"/>
      <c r="P10" s="79"/>
      <c r="Q10" s="80" t="s">
        <v>290</v>
      </c>
      <c r="T10" s="160"/>
      <c r="U10" s="160"/>
      <c r="V10" s="160"/>
      <c r="W10" s="160"/>
      <c r="X10" s="160"/>
      <c r="Y10" s="160"/>
      <c r="Z10" s="160"/>
      <c r="AA10" s="160"/>
      <c r="AB10" s="160"/>
      <c r="AC10" s="160"/>
      <c r="AD10" s="160"/>
      <c r="AE10" s="160"/>
    </row>
    <row r="11" spans="1:31" s="72" customFormat="1" ht="36" x14ac:dyDescent="0.5">
      <c r="A11" s="81" t="s">
        <v>254</v>
      </c>
      <c r="N11" s="82"/>
      <c r="Q11" s="83" t="s">
        <v>255</v>
      </c>
      <c r="T11" s="160"/>
      <c r="U11" s="160"/>
      <c r="V11" s="160"/>
      <c r="W11" s="160"/>
      <c r="X11" s="160"/>
      <c r="Y11" s="160"/>
      <c r="Z11" s="160"/>
      <c r="AA11" s="160"/>
      <c r="AB11" s="160"/>
      <c r="AC11" s="160"/>
      <c r="AD11" s="160"/>
      <c r="AE11" s="160"/>
    </row>
    <row r="12" spans="1:31" ht="25.5" x14ac:dyDescent="1">
      <c r="A12" s="24" t="s">
        <v>40</v>
      </c>
      <c r="Q12" s="6" t="s">
        <v>6</v>
      </c>
      <c r="T12" s="54"/>
      <c r="U12" s="54"/>
      <c r="V12" s="54"/>
      <c r="W12" s="54"/>
      <c r="X12" s="54"/>
      <c r="Y12" s="54"/>
      <c r="Z12" s="54"/>
      <c r="AA12" s="54"/>
      <c r="AB12" s="54"/>
      <c r="AC12" s="54"/>
      <c r="AD12" s="54"/>
      <c r="AE12" s="54"/>
    </row>
    <row r="13" spans="1:31" x14ac:dyDescent="0.35">
      <c r="T13" s="54"/>
      <c r="U13" s="54"/>
      <c r="V13" s="54"/>
      <c r="W13" s="54"/>
      <c r="X13" s="54"/>
      <c r="Y13" s="54"/>
      <c r="Z13" s="54"/>
      <c r="AA13" s="54"/>
      <c r="AB13" s="54"/>
      <c r="AC13" s="54"/>
      <c r="AD13" s="54"/>
      <c r="AE13" s="54"/>
    </row>
    <row r="14" spans="1:31" x14ac:dyDescent="0.35">
      <c r="T14" s="54"/>
      <c r="U14" s="54"/>
      <c r="V14" s="54"/>
      <c r="W14" s="54"/>
      <c r="X14" s="54"/>
      <c r="Y14" s="54"/>
      <c r="Z14" s="54"/>
      <c r="AA14" s="54"/>
      <c r="AB14" s="54"/>
      <c r="AC14" s="54"/>
      <c r="AD14" s="54"/>
      <c r="AE14" s="54"/>
    </row>
    <row r="15" spans="1:31" x14ac:dyDescent="0.35">
      <c r="T15" s="54"/>
      <c r="U15" s="54"/>
      <c r="V15" s="54"/>
      <c r="W15" s="54"/>
      <c r="X15" s="54"/>
      <c r="Y15" s="54"/>
      <c r="Z15" s="54"/>
      <c r="AA15" s="54"/>
      <c r="AB15" s="54"/>
      <c r="AC15" s="54"/>
      <c r="AD15" s="54"/>
      <c r="AE15" s="54"/>
    </row>
    <row r="16" spans="1:31" x14ac:dyDescent="0.35">
      <c r="L16" s="54"/>
      <c r="M16" s="54"/>
      <c r="N16" s="54"/>
      <c r="O16" s="54"/>
      <c r="P16" s="54"/>
      <c r="Q16" s="54"/>
      <c r="R16" s="54"/>
      <c r="S16" s="54"/>
      <c r="T16" s="54"/>
      <c r="U16" s="54"/>
      <c r="V16" s="54"/>
      <c r="W16" s="161"/>
      <c r="X16" s="54"/>
      <c r="Y16" s="54"/>
      <c r="Z16" s="54"/>
      <c r="AA16" s="54"/>
      <c r="AB16" s="54"/>
      <c r="AC16" s="54"/>
      <c r="AD16" s="54"/>
      <c r="AE16" s="54"/>
    </row>
    <row r="17" spans="12:31" x14ac:dyDescent="0.35">
      <c r="L17" s="54"/>
      <c r="M17" s="54"/>
      <c r="N17" s="54"/>
      <c r="O17" s="54"/>
      <c r="P17" s="54"/>
      <c r="Q17" s="54"/>
      <c r="R17" s="54"/>
      <c r="S17" s="54"/>
      <c r="T17" s="54"/>
      <c r="U17" s="54"/>
      <c r="V17" s="54"/>
      <c r="W17" s="161"/>
      <c r="X17" s="54"/>
      <c r="Y17" s="54"/>
      <c r="Z17" s="54"/>
      <c r="AA17" s="54"/>
      <c r="AB17" s="54"/>
      <c r="AC17" s="54"/>
      <c r="AD17" s="54"/>
      <c r="AE17" s="54"/>
    </row>
    <row r="18" spans="12:31" x14ac:dyDescent="0.35">
      <c r="L18" s="54"/>
      <c r="M18" s="54"/>
      <c r="N18" s="54"/>
      <c r="O18" s="55"/>
      <c r="P18" s="55"/>
      <c r="Q18" s="55"/>
      <c r="R18" s="55"/>
      <c r="S18" s="55"/>
      <c r="T18" s="54"/>
      <c r="U18" s="162"/>
      <c r="V18" s="54"/>
      <c r="W18" s="161"/>
      <c r="X18" s="54"/>
      <c r="Y18" s="54"/>
      <c r="Z18" s="54"/>
      <c r="AA18" s="54"/>
      <c r="AB18" s="54"/>
      <c r="AC18" s="54"/>
      <c r="AD18" s="54"/>
      <c r="AE18" s="54"/>
    </row>
    <row r="19" spans="12:31" x14ac:dyDescent="0.35">
      <c r="L19" s="54"/>
      <c r="M19" s="54"/>
      <c r="N19" s="54"/>
      <c r="O19" s="55"/>
      <c r="R19" s="55"/>
      <c r="S19" s="196"/>
      <c r="T19" s="54"/>
      <c r="U19" s="162"/>
      <c r="V19" s="54"/>
      <c r="W19" s="54"/>
      <c r="Z19" s="54"/>
      <c r="AA19" s="54"/>
      <c r="AB19" s="54"/>
      <c r="AC19" s="54"/>
      <c r="AD19" s="54"/>
      <c r="AE19" s="54"/>
    </row>
    <row r="20" spans="12:31" x14ac:dyDescent="0.35">
      <c r="L20" s="54"/>
      <c r="M20" s="54"/>
      <c r="N20" s="54"/>
      <c r="O20" s="55"/>
      <c r="R20" s="55"/>
      <c r="S20" s="197">
        <v>269874.46759986988</v>
      </c>
      <c r="T20" s="54"/>
      <c r="U20" s="162"/>
      <c r="V20" s="54"/>
      <c r="W20" s="54"/>
      <c r="Z20" s="54"/>
      <c r="AA20" s="54"/>
      <c r="AB20" s="54"/>
      <c r="AC20" s="54"/>
      <c r="AD20" s="54"/>
      <c r="AE20" s="54"/>
    </row>
    <row r="21" spans="12:31" x14ac:dyDescent="0.35">
      <c r="L21" s="54"/>
      <c r="M21" s="54"/>
      <c r="N21" s="54"/>
      <c r="O21" s="55"/>
      <c r="R21" s="55"/>
      <c r="S21" s="197">
        <v>358396.78579292999</v>
      </c>
      <c r="T21" s="54"/>
      <c r="U21" s="54"/>
      <c r="V21" s="54"/>
      <c r="W21" s="54"/>
      <c r="Z21" s="54"/>
      <c r="AA21" s="54"/>
      <c r="AB21" s="54"/>
      <c r="AC21" s="54"/>
      <c r="AD21" s="54"/>
      <c r="AE21" s="54"/>
    </row>
    <row r="22" spans="12:31" x14ac:dyDescent="0.35">
      <c r="L22" s="54"/>
      <c r="M22" s="54"/>
      <c r="N22" s="54"/>
      <c r="O22" s="55"/>
      <c r="R22" s="55"/>
      <c r="S22" s="197">
        <v>-88522.318193060113</v>
      </c>
      <c r="T22" s="54"/>
      <c r="U22" s="54"/>
      <c r="V22" s="54"/>
      <c r="W22" s="54"/>
      <c r="Z22" s="54"/>
      <c r="AA22" s="54"/>
      <c r="AB22" s="54"/>
      <c r="AC22" s="54"/>
      <c r="AD22" s="54"/>
      <c r="AE22" s="54"/>
    </row>
    <row r="23" spans="12:31" x14ac:dyDescent="0.35">
      <c r="L23" s="54"/>
      <c r="M23" s="54"/>
      <c r="N23" s="54"/>
      <c r="O23" s="55"/>
      <c r="R23" s="55"/>
      <c r="S23" s="196"/>
      <c r="T23" s="54"/>
      <c r="U23" s="54"/>
      <c r="V23" s="54"/>
      <c r="W23" s="54"/>
      <c r="X23" s="54"/>
      <c r="Y23" s="54"/>
      <c r="Z23" s="54"/>
      <c r="AA23" s="54"/>
      <c r="AB23" s="54"/>
      <c r="AC23" s="54"/>
      <c r="AD23" s="54"/>
      <c r="AE23" s="54"/>
    </row>
    <row r="24" spans="12:31" x14ac:dyDescent="0.35">
      <c r="L24" s="54"/>
      <c r="M24" s="54"/>
      <c r="N24" s="54"/>
      <c r="O24" s="55"/>
      <c r="R24" s="55"/>
      <c r="S24" s="55"/>
      <c r="T24" s="54"/>
      <c r="U24" s="54"/>
      <c r="V24" s="54"/>
      <c r="W24" s="54"/>
      <c r="X24" s="54"/>
      <c r="Y24" s="54"/>
      <c r="Z24" s="54"/>
      <c r="AA24" s="54"/>
      <c r="AB24" s="54"/>
      <c r="AC24" s="54"/>
      <c r="AD24" s="54"/>
      <c r="AE24" s="54"/>
    </row>
    <row r="25" spans="12:31" x14ac:dyDescent="0.35">
      <c r="L25" s="54"/>
      <c r="M25" s="54"/>
      <c r="N25" s="54"/>
      <c r="O25" s="55"/>
      <c r="P25" s="55"/>
      <c r="Q25" s="55"/>
      <c r="R25" s="55"/>
      <c r="S25" s="55"/>
      <c r="T25" s="54"/>
      <c r="U25" s="54"/>
      <c r="V25" s="54"/>
      <c r="W25" s="54"/>
      <c r="X25" s="54"/>
      <c r="Y25" s="54"/>
      <c r="Z25" s="54"/>
      <c r="AA25" s="54"/>
      <c r="AB25" s="54"/>
      <c r="AC25" s="54"/>
      <c r="AD25" s="54"/>
      <c r="AE25" s="54"/>
    </row>
    <row r="26" spans="12:31" x14ac:dyDescent="0.35">
      <c r="L26" s="54"/>
      <c r="M26" s="54"/>
      <c r="N26" s="54"/>
      <c r="O26" s="54"/>
      <c r="P26" s="54"/>
      <c r="Q26" s="54"/>
      <c r="R26" s="54"/>
      <c r="S26" s="54"/>
      <c r="T26" s="54"/>
      <c r="U26" s="54"/>
      <c r="V26" s="54"/>
      <c r="W26" s="54"/>
      <c r="X26" s="54"/>
      <c r="Y26" s="54"/>
      <c r="Z26" s="54"/>
      <c r="AA26" s="54"/>
      <c r="AB26" s="54"/>
      <c r="AC26" s="54"/>
      <c r="AD26" s="54"/>
      <c r="AE26" s="54"/>
    </row>
    <row r="27" spans="12:31" x14ac:dyDescent="0.35">
      <c r="T27" s="54"/>
      <c r="U27" s="54"/>
      <c r="V27" s="54"/>
      <c r="W27" s="54"/>
      <c r="X27" s="54"/>
      <c r="Y27" s="54"/>
      <c r="Z27" s="54"/>
      <c r="AA27" s="54"/>
      <c r="AB27" s="54"/>
      <c r="AC27" s="54"/>
      <c r="AD27" s="54"/>
      <c r="AE27" s="54"/>
    </row>
    <row r="28" spans="12:31" x14ac:dyDescent="0.35">
      <c r="T28" s="54"/>
      <c r="U28" s="54"/>
      <c r="V28" s="54"/>
      <c r="W28" s="54"/>
      <c r="X28" s="54"/>
      <c r="Y28" s="54"/>
      <c r="Z28" s="54"/>
      <c r="AA28" s="54"/>
      <c r="AB28" s="54"/>
      <c r="AC28" s="54"/>
      <c r="AD28" s="54"/>
      <c r="AE28" s="54"/>
    </row>
    <row r="29" spans="12:31" x14ac:dyDescent="0.35">
      <c r="T29" s="54"/>
      <c r="U29" s="54"/>
      <c r="V29" s="54"/>
      <c r="W29" s="54"/>
      <c r="X29" s="54"/>
      <c r="Y29" s="54"/>
      <c r="Z29" s="54"/>
      <c r="AA29" s="54"/>
      <c r="AB29" s="54"/>
      <c r="AC29" s="54"/>
      <c r="AD29" s="54"/>
      <c r="AE29" s="54"/>
    </row>
    <row r="30" spans="12:31" x14ac:dyDescent="0.35">
      <c r="T30" s="54"/>
      <c r="U30" s="54"/>
      <c r="V30" s="54"/>
      <c r="W30" s="54"/>
      <c r="X30" s="54"/>
      <c r="Y30" s="54"/>
      <c r="Z30" s="54"/>
      <c r="AA30" s="54"/>
      <c r="AB30" s="54"/>
      <c r="AC30" s="54"/>
      <c r="AD30" s="54"/>
      <c r="AE30" s="54"/>
    </row>
    <row r="37" spans="1:32" ht="26.5" x14ac:dyDescent="1">
      <c r="A37" s="48" t="s">
        <v>256</v>
      </c>
      <c r="O37" s="49" t="s">
        <v>257</v>
      </c>
    </row>
    <row r="41" spans="1:32" ht="36" x14ac:dyDescent="0.35">
      <c r="A41" s="71" t="s">
        <v>94</v>
      </c>
      <c r="Q41" s="201" t="s">
        <v>297</v>
      </c>
      <c r="R41" s="71"/>
      <c r="AF41" s="83"/>
    </row>
    <row r="42" spans="1:32" ht="36" x14ac:dyDescent="0.35">
      <c r="A42" s="81" t="s">
        <v>258</v>
      </c>
      <c r="B42" s="81"/>
      <c r="Q42" s="83" t="s">
        <v>259</v>
      </c>
      <c r="R42" s="74"/>
      <c r="AF42" s="73"/>
    </row>
    <row r="43" spans="1:32" ht="25.5" x14ac:dyDescent="1">
      <c r="A43" s="24" t="s">
        <v>40</v>
      </c>
      <c r="Q43" s="6" t="s">
        <v>6</v>
      </c>
      <c r="R43" s="24"/>
    </row>
    <row r="44" spans="1:32" ht="25.5" x14ac:dyDescent="1">
      <c r="AF44" s="6"/>
    </row>
    <row r="47" spans="1:32" x14ac:dyDescent="0.35">
      <c r="L47" s="54"/>
      <c r="M47" s="54"/>
      <c r="N47" s="54"/>
      <c r="O47" s="54"/>
      <c r="P47" s="54"/>
      <c r="Q47" s="54"/>
    </row>
    <row r="48" spans="1:32" x14ac:dyDescent="0.35">
      <c r="L48" s="54"/>
      <c r="M48" s="54"/>
      <c r="N48" s="54"/>
      <c r="O48" s="54"/>
      <c r="P48" s="54"/>
      <c r="Q48" s="54"/>
    </row>
    <row r="49" spans="12:20" x14ac:dyDescent="0.35">
      <c r="L49" s="54"/>
      <c r="M49" s="54"/>
      <c r="N49" s="54"/>
      <c r="O49" s="55"/>
      <c r="P49" s="55"/>
      <c r="Q49" s="55"/>
    </row>
    <row r="50" spans="12:20" x14ac:dyDescent="0.35">
      <c r="L50" s="54"/>
      <c r="M50" s="54"/>
      <c r="N50" s="54"/>
      <c r="O50" s="55"/>
      <c r="S50" s="193"/>
      <c r="T50" s="193"/>
    </row>
    <row r="51" spans="12:20" x14ac:dyDescent="0.35">
      <c r="L51" s="54"/>
      <c r="M51" s="54"/>
      <c r="N51" s="54"/>
      <c r="O51" s="55"/>
      <c r="S51" s="194" t="s">
        <v>7</v>
      </c>
      <c r="T51" s="195">
        <v>835084.61755955988</v>
      </c>
    </row>
    <row r="52" spans="12:20" x14ac:dyDescent="0.35">
      <c r="L52" s="54"/>
      <c r="M52" s="54"/>
      <c r="N52" s="54"/>
      <c r="O52" s="55"/>
      <c r="S52" s="194" t="s">
        <v>277</v>
      </c>
      <c r="T52" s="195">
        <v>1016842.51984218</v>
      </c>
    </row>
    <row r="53" spans="12:20" x14ac:dyDescent="0.35">
      <c r="L53" s="54"/>
      <c r="M53" s="54"/>
      <c r="N53" s="54"/>
      <c r="O53" s="55"/>
      <c r="S53" s="194" t="s">
        <v>278</v>
      </c>
      <c r="T53" s="195">
        <v>-181757.90228262008</v>
      </c>
    </row>
    <row r="54" spans="12:20" x14ac:dyDescent="0.35">
      <c r="L54" s="54"/>
      <c r="M54" s="54"/>
      <c r="N54" s="54"/>
      <c r="O54" s="55"/>
      <c r="S54" s="193"/>
      <c r="T54" s="193"/>
    </row>
    <row r="55" spans="12:20" x14ac:dyDescent="0.35">
      <c r="L55" s="54"/>
      <c r="M55" s="54"/>
      <c r="N55" s="54"/>
      <c r="O55" s="55"/>
      <c r="S55" s="193"/>
      <c r="T55" s="193"/>
    </row>
    <row r="56" spans="12:20" x14ac:dyDescent="0.35">
      <c r="L56" s="54"/>
      <c r="M56" s="54"/>
      <c r="N56" s="54"/>
      <c r="O56" s="55"/>
      <c r="P56" s="55"/>
      <c r="Q56" s="55"/>
    </row>
    <row r="57" spans="12:20" x14ac:dyDescent="0.35">
      <c r="L57" s="54"/>
      <c r="M57" s="54"/>
      <c r="N57" s="54"/>
      <c r="O57" s="54"/>
      <c r="P57" s="54"/>
      <c r="Q57" s="54"/>
    </row>
    <row r="68" spans="1:18" ht="26.5" x14ac:dyDescent="1">
      <c r="A68" s="48" t="s">
        <v>256</v>
      </c>
      <c r="O68" s="49" t="s">
        <v>257</v>
      </c>
    </row>
    <row r="72" spans="1:18" ht="25.5" x14ac:dyDescent="1">
      <c r="A72" s="152" t="s">
        <v>242</v>
      </c>
      <c r="R72" s="6" t="s">
        <v>243</v>
      </c>
    </row>
    <row r="74" spans="1:18" ht="26.5" x14ac:dyDescent="1">
      <c r="A74" s="48"/>
      <c r="O74" s="49"/>
    </row>
  </sheetData>
  <conditionalFormatting sqref="U20">
    <cfRule type="cellIs" dxfId="0" priority="1" operator="lessThan">
      <formula>0</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F5F04-8FA2-4CEE-B3BF-A422D2949AF9}">
  <dimension ref="A1:G53"/>
  <sheetViews>
    <sheetView showGridLines="0" rightToLeft="1" topLeftCell="A7" zoomScale="70" zoomScaleNormal="70" workbookViewId="0">
      <selection activeCell="G21" sqref="G21"/>
    </sheetView>
  </sheetViews>
  <sheetFormatPr defaultRowHeight="14.5" x14ac:dyDescent="0.35"/>
  <cols>
    <col min="1" max="1" width="64.6328125" customWidth="1"/>
    <col min="2" max="2" width="19.453125" customWidth="1"/>
    <col min="3" max="4" width="39.36328125" customWidth="1"/>
    <col min="5" max="5" width="39.6328125" customWidth="1"/>
    <col min="6" max="6" width="71.08984375" style="9" bestFit="1" customWidth="1"/>
    <col min="7" max="7" width="70.6328125" bestFit="1" customWidth="1"/>
  </cols>
  <sheetData>
    <row r="1" spans="1:7" ht="96" customHeight="1" x14ac:dyDescent="0.35"/>
    <row r="2" spans="1:7" ht="36" x14ac:dyDescent="1.4">
      <c r="A2" s="69" t="s">
        <v>7</v>
      </c>
      <c r="B2" s="69"/>
      <c r="C2" s="70"/>
      <c r="D2" s="70"/>
      <c r="F2" s="69" t="s">
        <v>41</v>
      </c>
    </row>
    <row r="3" spans="1:7" ht="36" x14ac:dyDescent="0.5">
      <c r="A3" s="71" t="s">
        <v>260</v>
      </c>
      <c r="B3" s="71"/>
      <c r="C3" s="72"/>
      <c r="D3" s="72"/>
      <c r="E3" s="72"/>
      <c r="F3" s="146" t="s">
        <v>261</v>
      </c>
    </row>
    <row r="4" spans="1:7" ht="25.5" x14ac:dyDescent="1">
      <c r="A4" s="24" t="s">
        <v>40</v>
      </c>
      <c r="F4" s="6" t="s">
        <v>6</v>
      </c>
    </row>
    <row r="5" spans="1:7" ht="20.149999999999999" customHeight="1" x14ac:dyDescent="0.35">
      <c r="A5" s="211" t="s">
        <v>39</v>
      </c>
      <c r="B5" s="154" t="s">
        <v>95</v>
      </c>
      <c r="C5" s="154" t="s">
        <v>247</v>
      </c>
      <c r="D5" s="174" t="s">
        <v>275</v>
      </c>
      <c r="E5" s="206" t="s">
        <v>19</v>
      </c>
      <c r="F5" s="205" t="s">
        <v>8</v>
      </c>
    </row>
    <row r="6" spans="1:7" s="46" customFormat="1" ht="20.149999999999999" customHeight="1" x14ac:dyDescent="0.45">
      <c r="A6" s="211"/>
      <c r="B6" s="154">
        <v>2025</v>
      </c>
      <c r="C6" s="154">
        <v>2025</v>
      </c>
      <c r="D6" s="174">
        <v>2025</v>
      </c>
      <c r="E6" s="206"/>
      <c r="F6" s="205"/>
      <c r="G6"/>
    </row>
    <row r="7" spans="1:7" s="46" customFormat="1" ht="27" x14ac:dyDescent="0.45">
      <c r="A7" s="3" t="s">
        <v>21</v>
      </c>
      <c r="B7" s="155">
        <v>149809.66592577999</v>
      </c>
      <c r="C7" s="155">
        <v>151733.80346562</v>
      </c>
      <c r="D7" s="176">
        <v>150815.88008721994</v>
      </c>
      <c r="E7" s="176">
        <v>452359.34947861999</v>
      </c>
      <c r="F7" s="4" t="s">
        <v>25</v>
      </c>
      <c r="G7"/>
    </row>
    <row r="8" spans="1:7" s="46" customFormat="1" ht="27" customHeight="1" x14ac:dyDescent="0.45">
      <c r="A8" s="25" t="s">
        <v>114</v>
      </c>
      <c r="B8" s="156">
        <v>6697.9431882099998</v>
      </c>
      <c r="C8" s="156">
        <v>13728.72825638</v>
      </c>
      <c r="D8" s="177">
        <v>6661.5188979300001</v>
      </c>
      <c r="E8" s="177">
        <v>27088.19034252</v>
      </c>
      <c r="F8" s="26" t="s">
        <v>157</v>
      </c>
      <c r="G8"/>
    </row>
    <row r="9" spans="1:7" s="46" customFormat="1" ht="27" customHeight="1" x14ac:dyDescent="0.45">
      <c r="A9" s="25" t="s">
        <v>91</v>
      </c>
      <c r="B9" s="156">
        <v>71560.951450960012</v>
      </c>
      <c r="C9" s="156">
        <v>74949.551308199996</v>
      </c>
      <c r="D9" s="177">
        <v>74330.474753930001</v>
      </c>
      <c r="E9" s="177">
        <v>220840.97751309001</v>
      </c>
      <c r="F9" s="26" t="s">
        <v>140</v>
      </c>
      <c r="G9"/>
    </row>
    <row r="10" spans="1:7" s="46" customFormat="1" ht="27" customHeight="1" x14ac:dyDescent="0.45">
      <c r="A10" s="25" t="s">
        <v>92</v>
      </c>
      <c r="B10" s="156">
        <v>5558.4093444999999</v>
      </c>
      <c r="C10" s="156">
        <v>6323.2972554400003</v>
      </c>
      <c r="D10" s="177">
        <v>5693.708523870002</v>
      </c>
      <c r="E10" s="177">
        <v>17575.415123810002</v>
      </c>
      <c r="F10" s="26" t="s">
        <v>158</v>
      </c>
      <c r="G10"/>
    </row>
    <row r="11" spans="1:7" s="46" customFormat="1" ht="27" customHeight="1" x14ac:dyDescent="0.45">
      <c r="A11" s="25" t="s">
        <v>93</v>
      </c>
      <c r="B11" s="156">
        <v>4582.8168988300004</v>
      </c>
      <c r="C11" s="156">
        <v>25990.661574470003</v>
      </c>
      <c r="D11" s="177">
        <v>3068.9617953000052</v>
      </c>
      <c r="E11" s="177">
        <v>33642.440268600003</v>
      </c>
      <c r="F11" s="26" t="s">
        <v>144</v>
      </c>
      <c r="G11"/>
    </row>
    <row r="12" spans="1:7" s="46" customFormat="1" ht="27.75" customHeight="1" x14ac:dyDescent="0.45">
      <c r="A12" s="25" t="s">
        <v>22</v>
      </c>
      <c r="B12" s="156">
        <v>25405.8514655</v>
      </c>
      <c r="C12" s="156">
        <v>28868.469825800006</v>
      </c>
      <c r="D12" s="177">
        <v>29303.923541620003</v>
      </c>
      <c r="E12" s="177">
        <v>83578.244832919983</v>
      </c>
      <c r="F12" s="26" t="s">
        <v>26</v>
      </c>
      <c r="G12"/>
    </row>
    <row r="13" spans="1:7" s="46" customFormat="1" ht="27" x14ac:dyDescent="0.45">
      <c r="A13" s="15" t="s">
        <v>23</v>
      </c>
      <c r="B13" s="157">
        <v>113805.97234800001</v>
      </c>
      <c r="C13" s="157">
        <v>149860.70822029002</v>
      </c>
      <c r="D13" s="180">
        <v>119058.58751264994</v>
      </c>
      <c r="E13" s="180">
        <v>382725.26808093995</v>
      </c>
      <c r="F13" s="16" t="s">
        <v>27</v>
      </c>
      <c r="G13"/>
    </row>
    <row r="14" spans="1:7" s="46" customFormat="1" ht="27" x14ac:dyDescent="0.45">
      <c r="A14" s="13" t="s">
        <v>89</v>
      </c>
      <c r="B14" s="158">
        <v>263615.63827378</v>
      </c>
      <c r="C14" s="158">
        <v>301594.51168591005</v>
      </c>
      <c r="D14" s="158">
        <v>269874.46759986988</v>
      </c>
      <c r="E14" s="158">
        <v>835084.61755955988</v>
      </c>
      <c r="F14" s="14" t="s">
        <v>28</v>
      </c>
      <c r="G14"/>
    </row>
    <row r="15" spans="1:7" ht="26.5" x14ac:dyDescent="0.35">
      <c r="A15" s="11"/>
      <c r="B15" s="11"/>
      <c r="F15" s="10"/>
    </row>
    <row r="16" spans="1:7" ht="26.5" x14ac:dyDescent="0.35">
      <c r="A16" s="11"/>
      <c r="B16" s="11"/>
      <c r="F16" s="10"/>
    </row>
    <row r="17" spans="1:7" ht="36" x14ac:dyDescent="0.5">
      <c r="A17" s="71" t="s">
        <v>262</v>
      </c>
      <c r="B17" s="71"/>
      <c r="C17" s="72"/>
      <c r="D17" s="72"/>
      <c r="E17" s="72"/>
      <c r="F17" s="146" t="s">
        <v>296</v>
      </c>
    </row>
    <row r="18" spans="1:7" ht="18.75" customHeight="1" x14ac:dyDescent="0.5">
      <c r="A18" s="74" t="s">
        <v>108</v>
      </c>
      <c r="B18" s="74"/>
      <c r="C18" s="72"/>
      <c r="D18" s="72"/>
      <c r="E18" s="72"/>
      <c r="F18" s="75"/>
    </row>
    <row r="19" spans="1:7" ht="25.5" x14ac:dyDescent="1">
      <c r="A19" s="24" t="s">
        <v>40</v>
      </c>
      <c r="B19" s="24"/>
      <c r="F19" s="6" t="s">
        <v>6</v>
      </c>
    </row>
    <row r="20" spans="1:7" ht="32" x14ac:dyDescent="0.35">
      <c r="A20" s="205" t="s">
        <v>39</v>
      </c>
      <c r="B20" s="205" t="s">
        <v>111</v>
      </c>
      <c r="C20" s="205"/>
      <c r="D20" s="78" t="s">
        <v>275</v>
      </c>
      <c r="E20" s="78" t="s">
        <v>275</v>
      </c>
      <c r="F20" s="205" t="s">
        <v>8</v>
      </c>
    </row>
    <row r="21" spans="1:7" ht="32" x14ac:dyDescent="0.35">
      <c r="A21" s="205"/>
      <c r="B21" s="205" t="s">
        <v>110</v>
      </c>
      <c r="C21" s="205"/>
      <c r="D21" s="78">
        <v>2025</v>
      </c>
      <c r="E21" s="78">
        <v>2024</v>
      </c>
      <c r="F21" s="205"/>
    </row>
    <row r="22" spans="1:7" ht="27" x14ac:dyDescent="0.35">
      <c r="A22" s="3" t="s">
        <v>21</v>
      </c>
      <c r="B22" s="219">
        <f>D22/E22-1</f>
        <v>-0.209833946004091</v>
      </c>
      <c r="C22" s="219"/>
      <c r="D22" s="176">
        <v>150815.88008721994</v>
      </c>
      <c r="E22" s="176">
        <v>190866.05824755004</v>
      </c>
      <c r="F22" s="4" t="s">
        <v>25</v>
      </c>
      <c r="G22" s="123"/>
    </row>
    <row r="23" spans="1:7" ht="26.5" x14ac:dyDescent="0.35">
      <c r="A23" s="25" t="s">
        <v>90</v>
      </c>
      <c r="B23" s="213">
        <f t="shared" ref="B23:B29" si="0">D23/E23-1</f>
        <v>0.10766312096886499</v>
      </c>
      <c r="C23" s="213"/>
      <c r="D23" s="147">
        <v>6661.5188979300001</v>
      </c>
      <c r="E23" s="177">
        <v>6014.029691720003</v>
      </c>
      <c r="F23" s="26" t="s">
        <v>157</v>
      </c>
      <c r="G23" s="123"/>
    </row>
    <row r="24" spans="1:7" ht="26.5" x14ac:dyDescent="0.35">
      <c r="A24" s="25" t="s">
        <v>91</v>
      </c>
      <c r="B24" s="213">
        <f t="shared" si="0"/>
        <v>5.234326100338027E-3</v>
      </c>
      <c r="C24" s="213"/>
      <c r="D24" s="147">
        <v>74330.474753930001</v>
      </c>
      <c r="E24" s="177">
        <v>73943.430724539998</v>
      </c>
      <c r="F24" s="26" t="s">
        <v>140</v>
      </c>
      <c r="G24" s="123"/>
    </row>
    <row r="25" spans="1:7" ht="26.5" x14ac:dyDescent="0.35">
      <c r="A25" s="25" t="s">
        <v>92</v>
      </c>
      <c r="B25" s="213">
        <f t="shared" si="0"/>
        <v>6.151995977866509E-2</v>
      </c>
      <c r="C25" s="213"/>
      <c r="D25" s="147">
        <v>5693.708523870002</v>
      </c>
      <c r="E25" s="177">
        <v>5363.7319500400008</v>
      </c>
      <c r="F25" s="26" t="s">
        <v>158</v>
      </c>
      <c r="G25" s="123"/>
    </row>
    <row r="26" spans="1:7" ht="26.5" x14ac:dyDescent="0.35">
      <c r="A26" s="25" t="s">
        <v>93</v>
      </c>
      <c r="B26" s="213">
        <f t="shared" si="0"/>
        <v>-0.42220134486350214</v>
      </c>
      <c r="C26" s="213"/>
      <c r="D26" s="147">
        <v>3068.9617953000052</v>
      </c>
      <c r="E26" s="177">
        <v>5311.472721539998</v>
      </c>
      <c r="F26" s="26" t="s">
        <v>144</v>
      </c>
      <c r="G26" s="123"/>
    </row>
    <row r="27" spans="1:7" ht="26.5" x14ac:dyDescent="0.35">
      <c r="A27" s="25" t="s">
        <v>22</v>
      </c>
      <c r="B27" s="213">
        <f t="shared" si="0"/>
        <v>5.7540203013742852E-2</v>
      </c>
      <c r="C27" s="213"/>
      <c r="D27" s="177">
        <v>29303.923541620003</v>
      </c>
      <c r="E27" s="177">
        <v>27709.512563315002</v>
      </c>
      <c r="F27" s="26" t="s">
        <v>26</v>
      </c>
      <c r="G27" s="123"/>
    </row>
    <row r="28" spans="1:7" ht="27" x14ac:dyDescent="0.35">
      <c r="A28" s="15" t="s">
        <v>23</v>
      </c>
      <c r="B28" s="222">
        <f t="shared" si="0"/>
        <v>6.0537153846089709E-3</v>
      </c>
      <c r="C28" s="222"/>
      <c r="D28" s="177">
        <v>119058.58751264994</v>
      </c>
      <c r="E28" s="178">
        <v>118342.17765115501</v>
      </c>
      <c r="F28" s="16" t="s">
        <v>27</v>
      </c>
      <c r="G28" s="123"/>
    </row>
    <row r="29" spans="1:7" ht="27" x14ac:dyDescent="0.35">
      <c r="A29" s="13" t="s">
        <v>24</v>
      </c>
      <c r="B29" s="215">
        <f t="shared" si="0"/>
        <v>-0.12720802272459752</v>
      </c>
      <c r="C29" s="215"/>
      <c r="D29" s="179">
        <v>269874.46759986988</v>
      </c>
      <c r="E29" s="179">
        <v>309208.23589870508</v>
      </c>
      <c r="F29" s="14" t="s">
        <v>28</v>
      </c>
      <c r="G29" s="123"/>
    </row>
    <row r="30" spans="1:7" ht="26.5" x14ac:dyDescent="0.35">
      <c r="A30" s="11"/>
      <c r="B30" s="11"/>
      <c r="F30" s="10"/>
    </row>
    <row r="31" spans="1:7" ht="26.5" x14ac:dyDescent="0.35">
      <c r="A31" s="11" t="s">
        <v>20</v>
      </c>
      <c r="B31" s="11"/>
      <c r="F31" s="10" t="s">
        <v>9</v>
      </c>
    </row>
    <row r="32" spans="1:7" ht="26.5" x14ac:dyDescent="0.35">
      <c r="A32" s="11"/>
      <c r="B32" s="11"/>
      <c r="F32" s="10"/>
    </row>
    <row r="33" spans="1:7" ht="26.5" x14ac:dyDescent="1">
      <c r="A33" s="48" t="s">
        <v>279</v>
      </c>
      <c r="F33" s="65" t="s">
        <v>257</v>
      </c>
    </row>
    <row r="36" spans="1:7" ht="36" x14ac:dyDescent="0.35">
      <c r="A36" s="71" t="s">
        <v>263</v>
      </c>
      <c r="B36" s="71"/>
      <c r="C36" s="11"/>
      <c r="D36" s="11"/>
      <c r="F36"/>
      <c r="G36" s="146" t="s">
        <v>291</v>
      </c>
    </row>
    <row r="37" spans="1:7" ht="35.5" x14ac:dyDescent="0.35">
      <c r="A37" s="74" t="s">
        <v>108</v>
      </c>
      <c r="B37" s="74"/>
      <c r="C37" s="11"/>
      <c r="D37" s="11"/>
      <c r="F37"/>
      <c r="G37" s="10"/>
    </row>
    <row r="38" spans="1:7" ht="26.5" x14ac:dyDescent="0.35">
      <c r="A38" s="11" t="s">
        <v>40</v>
      </c>
      <c r="B38" s="11"/>
      <c r="C38" s="11"/>
      <c r="D38" s="11"/>
      <c r="F38"/>
      <c r="G38" s="153" t="s">
        <v>6</v>
      </c>
    </row>
    <row r="39" spans="1:7" ht="32" x14ac:dyDescent="0.35">
      <c r="A39" s="221" t="s">
        <v>39</v>
      </c>
      <c r="B39" s="221"/>
      <c r="C39" s="205" t="s">
        <v>111</v>
      </c>
      <c r="D39" s="205"/>
      <c r="E39" s="78" t="s">
        <v>276</v>
      </c>
      <c r="F39" s="78" t="s">
        <v>276</v>
      </c>
      <c r="G39" s="205" t="s">
        <v>8</v>
      </c>
    </row>
    <row r="40" spans="1:7" ht="32" x14ac:dyDescent="0.35">
      <c r="A40" s="221"/>
      <c r="B40" s="221"/>
      <c r="C40" s="205" t="s">
        <v>110</v>
      </c>
      <c r="D40" s="205"/>
      <c r="E40" s="78">
        <v>2025</v>
      </c>
      <c r="F40" s="78">
        <v>2024</v>
      </c>
      <c r="G40" s="205"/>
    </row>
    <row r="41" spans="1:7" ht="27" x14ac:dyDescent="0.35">
      <c r="A41" s="217" t="s">
        <v>21</v>
      </c>
      <c r="B41" s="217"/>
      <c r="C41" s="219">
        <f t="shared" ref="C41:C48" si="1">E41/F41-1</f>
        <v>-0.22776241613323733</v>
      </c>
      <c r="D41" s="219"/>
      <c r="E41" s="176">
        <v>452359.34947861999</v>
      </c>
      <c r="F41" s="176">
        <v>585777.43291586207</v>
      </c>
      <c r="G41" s="4" t="s">
        <v>25</v>
      </c>
    </row>
    <row r="42" spans="1:7" ht="26.5" x14ac:dyDescent="0.35">
      <c r="A42" s="218" t="s">
        <v>90</v>
      </c>
      <c r="B42" s="218"/>
      <c r="C42" s="213">
        <f t="shared" si="1"/>
        <v>6.6080800072960022E-2</v>
      </c>
      <c r="D42" s="213"/>
      <c r="E42" s="177">
        <v>27088.19034252</v>
      </c>
      <c r="F42" s="177">
        <v>25409.134411450003</v>
      </c>
      <c r="G42" s="26" t="s">
        <v>157</v>
      </c>
    </row>
    <row r="43" spans="1:7" ht="26.5" x14ac:dyDescent="0.35">
      <c r="A43" s="218" t="s">
        <v>91</v>
      </c>
      <c r="B43" s="218"/>
      <c r="C43" s="213">
        <f t="shared" si="1"/>
        <v>3.2105173915904173E-2</v>
      </c>
      <c r="D43" s="213"/>
      <c r="E43" s="177">
        <v>220840.97751309001</v>
      </c>
      <c r="F43" s="177">
        <v>213971.38886069</v>
      </c>
      <c r="G43" s="26" t="s">
        <v>140</v>
      </c>
    </row>
    <row r="44" spans="1:7" ht="26.5" x14ac:dyDescent="0.35">
      <c r="A44" s="218" t="s">
        <v>92</v>
      </c>
      <c r="B44" s="218"/>
      <c r="C44" s="213">
        <f t="shared" si="1"/>
        <v>4.2719485939522572E-2</v>
      </c>
      <c r="D44" s="213"/>
      <c r="E44" s="177">
        <v>17575.415123810002</v>
      </c>
      <c r="F44" s="177">
        <v>16855.36269419</v>
      </c>
      <c r="G44" s="26" t="s">
        <v>158</v>
      </c>
    </row>
    <row r="45" spans="1:7" ht="26.5" x14ac:dyDescent="0.35">
      <c r="A45" s="218" t="s">
        <v>93</v>
      </c>
      <c r="B45" s="218"/>
      <c r="C45" s="214">
        <f t="shared" si="1"/>
        <v>4.0181496167646102E-3</v>
      </c>
      <c r="D45" s="214"/>
      <c r="E45" s="177">
        <v>33642.440268600003</v>
      </c>
      <c r="F45" s="177">
        <v>33507.800911209997</v>
      </c>
      <c r="G45" s="26" t="s">
        <v>144</v>
      </c>
    </row>
    <row r="46" spans="1:7" ht="26.5" x14ac:dyDescent="0.35">
      <c r="A46" s="218" t="s">
        <v>22</v>
      </c>
      <c r="B46" s="218"/>
      <c r="C46" s="213">
        <f t="shared" si="1"/>
        <v>3.5508041483675923E-2</v>
      </c>
      <c r="D46" s="213"/>
      <c r="E46" s="177">
        <v>83578.244832919983</v>
      </c>
      <c r="F46" s="177">
        <v>80712.308822989988</v>
      </c>
      <c r="G46" s="26" t="s">
        <v>26</v>
      </c>
    </row>
    <row r="47" spans="1:7" ht="27" x14ac:dyDescent="0.35">
      <c r="A47" s="216" t="s">
        <v>23</v>
      </c>
      <c r="B47" s="216"/>
      <c r="C47" s="220">
        <f t="shared" si="1"/>
        <v>3.3119378611240702E-2</v>
      </c>
      <c r="D47" s="220"/>
      <c r="E47" s="178">
        <v>382725.26808093995</v>
      </c>
      <c r="F47" s="178">
        <v>370455.99570052995</v>
      </c>
      <c r="G47" s="16" t="s">
        <v>27</v>
      </c>
    </row>
    <row r="48" spans="1:7" ht="27" x14ac:dyDescent="0.35">
      <c r="A48" s="13" t="s">
        <v>24</v>
      </c>
      <c r="B48" s="13"/>
      <c r="C48" s="212">
        <f t="shared" si="1"/>
        <v>-0.12669376266433874</v>
      </c>
      <c r="D48" s="212"/>
      <c r="E48" s="179">
        <v>835084.61755955988</v>
      </c>
      <c r="F48" s="179">
        <v>956233.42861639196</v>
      </c>
      <c r="G48" s="14" t="s">
        <v>28</v>
      </c>
    </row>
    <row r="50" spans="1:7" ht="26.5" x14ac:dyDescent="0.35">
      <c r="G50" s="10"/>
    </row>
    <row r="51" spans="1:7" ht="26.5" x14ac:dyDescent="0.35">
      <c r="A51" s="11" t="s">
        <v>20</v>
      </c>
      <c r="B51" s="11"/>
      <c r="F51" s="10"/>
      <c r="G51" s="10" t="s">
        <v>9</v>
      </c>
    </row>
    <row r="52" spans="1:7" ht="26.5" x14ac:dyDescent="0.35">
      <c r="A52" s="11"/>
      <c r="B52" s="11"/>
      <c r="F52" s="10"/>
      <c r="G52" s="10"/>
    </row>
    <row r="53" spans="1:7" ht="26.5" x14ac:dyDescent="1">
      <c r="A53" s="48" t="s">
        <v>279</v>
      </c>
      <c r="F53" s="65"/>
      <c r="G53" s="65" t="s">
        <v>257</v>
      </c>
    </row>
  </sheetData>
  <mergeCells count="34">
    <mergeCell ref="E5:E6"/>
    <mergeCell ref="G39:G40"/>
    <mergeCell ref="A5:A6"/>
    <mergeCell ref="F5:F6"/>
    <mergeCell ref="A20:A21"/>
    <mergeCell ref="F20:F21"/>
    <mergeCell ref="A39:B40"/>
    <mergeCell ref="B20:C20"/>
    <mergeCell ref="B21:C21"/>
    <mergeCell ref="B22:C22"/>
    <mergeCell ref="B23:C23"/>
    <mergeCell ref="B24:C24"/>
    <mergeCell ref="B25:C25"/>
    <mergeCell ref="B26:C26"/>
    <mergeCell ref="B27:C27"/>
    <mergeCell ref="B28:C28"/>
    <mergeCell ref="B29:C29"/>
    <mergeCell ref="A47:B47"/>
    <mergeCell ref="A41:B41"/>
    <mergeCell ref="A42:B42"/>
    <mergeCell ref="A43:B43"/>
    <mergeCell ref="A44:B44"/>
    <mergeCell ref="A45:B45"/>
    <mergeCell ref="A46:B46"/>
    <mergeCell ref="C39:D39"/>
    <mergeCell ref="C40:D40"/>
    <mergeCell ref="C41:D41"/>
    <mergeCell ref="C47:D47"/>
    <mergeCell ref="C48:D48"/>
    <mergeCell ref="C42:D42"/>
    <mergeCell ref="C43:D43"/>
    <mergeCell ref="C44:D44"/>
    <mergeCell ref="C45:D45"/>
    <mergeCell ref="C46:D46"/>
  </mergeCells>
  <phoneticPr fontId="59" type="noConversion"/>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T.CONTENT</vt:lpstr>
      <vt:lpstr>INTRODUCTION</vt:lpstr>
      <vt:lpstr>GOV.BUD</vt:lpstr>
      <vt:lpstr>Summary</vt:lpstr>
      <vt:lpstr>Revenues</vt:lpstr>
      <vt:lpstr>T.CONTENT </vt:lpstr>
      <vt:lpstr>GOV.BUD </vt:lpstr>
      <vt:lpstr>Summary </vt:lpstr>
      <vt:lpstr>Revenues </vt:lpstr>
      <vt:lpstr>Expenditures </vt:lpstr>
      <vt:lpstr>Deficit </vt:lpstr>
      <vt:lpstr>Gov.Reserve </vt:lpstr>
      <vt:lpstr>Debt </vt:lpstr>
      <vt:lpstr>Appendix </vt:lpstr>
      <vt:lpstr>Deficit</vt:lpstr>
      <vt:lpstr>Gov.Reserve</vt:lpstr>
      <vt:lpstr>Debt</vt:lpstr>
      <vt:lpstr>Expenditures</vt:lpstr>
      <vt:lpstr>Appendix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2025-10-21T09:46:49Z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ew0KICAiZG9jSUQiOiAiODE3NWYxYWYtZWFlMy00YmVmLWJjYTctZmM4OTdmODM4NThhIg0KfQ==</vt:lpwstr>
  </property>
  <property fmtid="{D5CDD505-2E9C-101B-9397-08002B2CF9AE}" pid="3" name="GVData0">
    <vt:lpwstr>(end)</vt:lpwstr>
  </property>
</Properties>
</file>