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5F05CFBE-A9D8-4F4B-B724-56B8854F2F8D}" xr6:coauthVersionLast="47" xr6:coauthVersionMax="47" xr10:uidLastSave="{00000000-0000-0000-0000-000000000000}"/>
  <bookViews>
    <workbookView xWindow="-120" yWindow="-120" windowWidth="29040" windowHeight="17640" activeTab="8" xr2:uid="{00000000-000D-0000-FFFF-FFFF00000000}"/>
  </bookViews>
  <sheets>
    <sheet name="T.CONTENT" sheetId="7" r:id="rId1"/>
    <sheet name="INTRODUCTION" sheetId="14" state="hidden" r:id="rId2"/>
    <sheet name="GOV.BUD" sheetId="2" r:id="rId3"/>
    <sheet name="Summary" sheetId="21" r:id="rId4"/>
    <sheet name="Revenues" sheetId="17" r:id="rId5"/>
    <sheet name="Expenditures" sheetId="24" r:id="rId6"/>
    <sheet name="Deficit" sheetId="22" r:id="rId7"/>
    <sheet name="Gov.Reserve" sheetId="15" r:id="rId8"/>
    <sheet name="Debt " sheetId="23" r:id="rId9"/>
    <sheet name="Appendix" sheetId="13" r:id="rId10"/>
  </sheets>
  <externalReferences>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B7" i="24" l="1"/>
  <c r="B8" i="24"/>
  <c r="B15" i="24" s="1"/>
  <c r="B9" i="24"/>
  <c r="B10" i="24"/>
  <c r="B11" i="24"/>
  <c r="B12" i="24"/>
  <c r="B13" i="24"/>
  <c r="B14" i="24"/>
  <c r="C15" i="24"/>
  <c r="D15" i="24"/>
  <c r="E15" i="24"/>
  <c r="F15" i="24"/>
  <c r="B23" i="24"/>
  <c r="B24" i="24"/>
  <c r="B25" i="24"/>
  <c r="B26" i="24"/>
  <c r="B27" i="24"/>
  <c r="B28" i="24"/>
  <c r="B29" i="24"/>
  <c r="B30" i="24"/>
  <c r="C31" i="24"/>
  <c r="D31" i="24"/>
  <c r="B31" i="24" s="1"/>
  <c r="B39" i="24"/>
  <c r="B40" i="24"/>
  <c r="B41" i="24"/>
  <c r="B42" i="24"/>
  <c r="B43" i="24"/>
  <c r="B44" i="24"/>
  <c r="B45" i="24"/>
  <c r="B46" i="24"/>
  <c r="C47" i="24"/>
  <c r="B47" i="24" s="1"/>
  <c r="D47" i="24"/>
  <c r="D55" i="24"/>
  <c r="F55" i="24"/>
  <c r="D56" i="24"/>
  <c r="F56" i="24"/>
  <c r="D57" i="24"/>
  <c r="F57" i="24"/>
  <c r="D58" i="24"/>
  <c r="F58" i="24"/>
  <c r="D59" i="24"/>
  <c r="F59" i="24"/>
  <c r="D60" i="24"/>
  <c r="F60" i="24"/>
  <c r="D61" i="24"/>
  <c r="F61" i="24"/>
  <c r="D62" i="24"/>
  <c r="F62" i="24"/>
  <c r="D63" i="24"/>
  <c r="F63" i="24"/>
  <c r="B64" i="24"/>
  <c r="D64" i="24" s="1"/>
  <c r="C64" i="24"/>
  <c r="E64" i="24"/>
  <c r="F64" i="24"/>
  <c r="C40" i="17" l="1"/>
  <c r="C41" i="17"/>
  <c r="C42" i="17"/>
  <c r="C43" i="17"/>
  <c r="C44" i="17"/>
  <c r="C45" i="17"/>
  <c r="C46" i="17"/>
  <c r="C39" i="17"/>
  <c r="C22" i="17" l="1"/>
  <c r="C23" i="17"/>
  <c r="C24" i="17"/>
  <c r="C25" i="17"/>
  <c r="C26" i="17"/>
  <c r="C27" i="17"/>
  <c r="C28" i="17"/>
  <c r="C29" i="17"/>
  <c r="C9" i="2" l="1"/>
  <c r="D9" i="2"/>
</calcChain>
</file>

<file path=xl/sharedStrings.xml><?xml version="1.0" encoding="utf-8"?>
<sst xmlns="http://schemas.openxmlformats.org/spreadsheetml/2006/main" count="417" uniqueCount="242">
  <si>
    <t>البيان</t>
  </si>
  <si>
    <t>إجمالي الإيرادات</t>
  </si>
  <si>
    <t>إجمالي المصروفات</t>
  </si>
  <si>
    <t>Total Revenues</t>
  </si>
  <si>
    <t>Total Expenditures</t>
  </si>
  <si>
    <t>Items</t>
  </si>
  <si>
    <t xml:space="preserve"> (SAR Million)</t>
  </si>
  <si>
    <t>الإيرادات</t>
  </si>
  <si>
    <t>Revenues*</t>
  </si>
  <si>
    <t>* Definitions are provided in the Annex at the end of the report</t>
  </si>
  <si>
    <t>المصروفات</t>
  </si>
  <si>
    <t>Compensation of Employees</t>
  </si>
  <si>
    <t>Use of Goods and Services</t>
  </si>
  <si>
    <t>Financing Expenses</t>
  </si>
  <si>
    <t>Subsidies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</si>
  <si>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</si>
  <si>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</si>
  <si>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</si>
  <si>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</si>
  <si>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</si>
  <si>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</si>
  <si>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</si>
  <si>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</si>
  <si>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</si>
  <si>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</si>
  <si>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</si>
  <si>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</si>
  <si>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نفقات التمويل</t>
  </si>
  <si>
    <t>الإعانات</t>
  </si>
  <si>
    <t>المنح</t>
  </si>
  <si>
    <t>المنافع الاجتماعية</t>
  </si>
  <si>
    <t>مصروفات أخرى</t>
  </si>
  <si>
    <t>الإيرادات*</t>
  </si>
  <si>
    <t>(مليون ريال)</t>
  </si>
  <si>
    <t>Revenues</t>
  </si>
  <si>
    <t>Expenditures</t>
  </si>
  <si>
    <t>Item</t>
  </si>
  <si>
    <t>التمويل</t>
  </si>
  <si>
    <t>الدين العام</t>
  </si>
  <si>
    <t>Public Debt</t>
  </si>
  <si>
    <t>End of Period Balance</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</si>
  <si>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</si>
  <si>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</si>
  <si>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</si>
  <si>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</si>
  <si>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</si>
  <si>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</si>
  <si>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</si>
  <si>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</si>
  <si>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</si>
  <si>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</si>
  <si>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مقارنة بالفترة المماثلة من العام السابق</t>
  </si>
  <si>
    <t>%</t>
  </si>
  <si>
    <t xml:space="preserve">Change </t>
  </si>
  <si>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</si>
  <si>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</si>
  <si>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</si>
  <si>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</si>
  <si>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</si>
  <si>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</si>
  <si>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</si>
  <si>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</si>
  <si>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</si>
  <si>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</si>
  <si>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</si>
  <si>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</si>
  <si>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</si>
  <si>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</si>
  <si>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</si>
  <si>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</si>
  <si>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</si>
  <si>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</si>
  <si>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</si>
  <si>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</si>
  <si>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</si>
  <si>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</si>
  <si>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</si>
  <si>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</si>
  <si>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</si>
  <si>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</si>
  <si>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</si>
  <si>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</si>
  <si>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</si>
  <si>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</si>
  <si>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</si>
  <si>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</si>
  <si>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</si>
  <si>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</si>
  <si>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</si>
  <si>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</si>
  <si>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</si>
  <si>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</si>
  <si>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</si>
  <si>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</si>
  <si>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</si>
  <si>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</si>
  <si>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</si>
  <si>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</si>
  <si>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</si>
  <si>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</si>
  <si>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</si>
  <si>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</si>
  <si>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</si>
  <si>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(الفائض/ (العجز</t>
  </si>
  <si>
    <t xml:space="preserve">This quarterly report is published by the Ministry of Finance (MoF) to provide detailed fiscal data covering performance during the specified quarter including revenues, expenditures, it’s funding sources and the change in public debt.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</si>
  <si>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r>
      <t xml:space="preserve">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وتسعى وزارة </t>
    </r>
    <r>
      <rPr>
        <sz val="10"/>
        <color theme="1" tint="0.34998626667073579"/>
        <rFont val="DIN Next LT Arabic"/>
        <family val="2"/>
      </rPr>
      <t>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t>
    </r>
    <r>
      <rPr>
        <sz val="10"/>
        <color rgb="FF575757"/>
        <rFont val="DIN Next LT Arabic"/>
        <family val="2"/>
      </rPr>
      <t xml:space="preserve"> الذي يُصدره صندوق النقد الدولي كتصنيف عالمي موحد. كما يتضمن التقرير قائمة بالمصطلحات وشروحاتها.</t>
    </r>
  </si>
  <si>
    <t>Surplus/(Deficit)</t>
  </si>
  <si>
    <t xml:space="preserve">The Definition of revenues and Expenses </t>
  </si>
  <si>
    <t>as Outlined in IMF (GFSM 2014)</t>
  </si>
  <si>
    <t>Financing</t>
  </si>
  <si>
    <t xml:space="preserve">رصيد الاحتياطي العام للدولة والحساب الجاري </t>
  </si>
  <si>
    <t xml:space="preserve">Government Reserve and Current Account </t>
  </si>
  <si>
    <t>رصيد الاحتياطي العام للدولة</t>
  </si>
  <si>
    <t>Government Reserve</t>
  </si>
  <si>
    <r>
      <rPr>
        <b/>
        <sz val="12"/>
        <color rgb="FFB5A583"/>
        <rFont val="DIN Next LT Arabic"/>
        <family val="2"/>
      </rPr>
      <t>FY 2023</t>
    </r>
    <r>
      <rPr>
        <sz val="12"/>
        <color rgb="FF028992"/>
        <rFont val="DIN Next LT Arabic"/>
        <family val="2"/>
      </rPr>
      <t xml:space="preserve">
Budget</t>
    </r>
  </si>
  <si>
    <r>
      <t xml:space="preserve">الميزانيـــــة العامـــــة للدولــــــة
</t>
    </r>
    <r>
      <rPr>
        <sz val="14"/>
        <color rgb="FF817A65"/>
        <rFont val="DIN Next LT Arabic"/>
        <family val="2"/>
      </rPr>
      <t>للسنة المالية 1446/1445هـ (2024م)</t>
    </r>
  </si>
  <si>
    <r>
      <t xml:space="preserve">The Government Budget 
</t>
    </r>
    <r>
      <rPr>
        <sz val="14"/>
        <color rgb="FF817A65"/>
        <rFont val="DIN Next LT Arabic"/>
        <family val="2"/>
      </rPr>
      <t>For FY 2024</t>
    </r>
  </si>
  <si>
    <t>النتائج الفعلية لميزانية
السنة المالية 1445/1444هـ
(2023م)</t>
  </si>
  <si>
    <t>ميزانية
السنة المالية 1446/1445هـ
(2024م)</t>
  </si>
  <si>
    <t>للسنة المالية 1445/ 1446هـ (2024م)</t>
  </si>
  <si>
    <t>The Government Budget for FY 2024</t>
  </si>
  <si>
    <r>
      <rPr>
        <b/>
        <sz val="12"/>
        <color rgb="FFB5A583"/>
        <rFont val="DIN Next LT Arabic"/>
        <family val="2"/>
      </rPr>
      <t>FY 2023</t>
    </r>
    <r>
      <rPr>
        <sz val="12"/>
        <color rgb="FF028992"/>
        <rFont val="DIN Next LT Arabic"/>
        <family val="2"/>
      </rPr>
      <t xml:space="preserve">
Actual</t>
    </r>
  </si>
  <si>
    <r>
      <rPr>
        <b/>
        <sz val="12"/>
        <color rgb="FFB5A583"/>
        <rFont val="DIN Next LT Arabic"/>
        <family val="2"/>
      </rPr>
      <t>FY 2024</t>
    </r>
    <r>
      <rPr>
        <sz val="12"/>
        <color rgb="FF028992"/>
        <rFont val="DIN Next LT Arabic"/>
        <family val="2"/>
      </rPr>
      <t xml:space="preserve">
Budget</t>
    </r>
  </si>
  <si>
    <t>ميزانية
السنة المالية 1445/1444هـ
(2023م)</t>
  </si>
  <si>
    <t>Current Account of FY 2024</t>
  </si>
  <si>
    <t>الحساب الجاري للسنة المالية 2024م</t>
  </si>
  <si>
    <t>Q2</t>
  </si>
  <si>
    <t>Q3</t>
  </si>
  <si>
    <t>Summary of Q4 Performance</t>
  </si>
  <si>
    <t>Actual performance in Q4 of FY 2024</t>
  </si>
  <si>
    <r>
      <t xml:space="preserve">أداء الميزانية العامة للدولة للربع الرابع من السنة المالية الحالية </t>
    </r>
    <r>
      <rPr>
        <sz val="11"/>
        <color rgb="FF898989"/>
        <rFont val="DIN Next LT Arabic"/>
        <family val="2"/>
      </rPr>
      <t>1445/ 1446هـ (2024م)</t>
    </r>
  </si>
  <si>
    <t>Quarterly Budget Performance Report of FY 2024 Q4 (1445/1446 H)</t>
  </si>
  <si>
    <t>النتائج الفعلية لأداء الميزانية حتى الربع الرابع من السنة المالية 1446/1445هـ (2024م)</t>
  </si>
  <si>
    <t>Summary Until Q4 Performance</t>
  </si>
  <si>
    <t>Actual performance Until Q4 of FY 2024</t>
  </si>
  <si>
    <r>
      <t xml:space="preserve">أداء الميزانية العامة للدولة للربع الرابع من السنة المالية الحالية </t>
    </r>
    <r>
      <rPr>
        <sz val="11"/>
        <color rgb="FF898989"/>
        <rFont val="DIN Next LT Arabic"/>
        <family val="2"/>
      </rPr>
      <t xml:space="preserve">1445/ 1446هـ (2024م) </t>
    </r>
  </si>
  <si>
    <t>Q4</t>
  </si>
  <si>
    <r>
      <t>الإيرادات الفعلية حتى الربع الرابع من السنة المالية</t>
    </r>
    <r>
      <rPr>
        <b/>
        <sz val="16"/>
        <color rgb="FFFF0000"/>
        <rFont val="DIN Next LT Arabic"/>
        <family val="2"/>
      </rPr>
      <t xml:space="preserve"> </t>
    </r>
    <r>
      <rPr>
        <b/>
        <sz val="16"/>
        <color rgb="FF3BA97C"/>
        <rFont val="DIN Next LT Arabic"/>
        <family val="2"/>
      </rPr>
      <t xml:space="preserve">1445/ 1446هـ (2024م) </t>
    </r>
  </si>
  <si>
    <r>
      <t>Actual revenues Until Q4 of FY</t>
    </r>
    <r>
      <rPr>
        <b/>
        <sz val="16"/>
        <color rgb="FF3BA97C"/>
        <rFont val="DIN Next LT Arabic"/>
        <family val="2"/>
      </rPr>
      <t xml:space="preserve"> 2024</t>
    </r>
  </si>
  <si>
    <t>Until Q4 of FY 2024</t>
  </si>
  <si>
    <t>حتى الربع الرابع من السنة المالية 1445/ 1446هـ (2024م)</t>
  </si>
  <si>
    <t xml:space="preserve">أداء الميزانية العامة للدولة للربع الرابع من السنة المالية الحالية 1445/ 1446هـ (2024م) </t>
  </si>
  <si>
    <t>Quarterly Budget Performance Report of FY 2024 Q4 (1445/ 1446 H)</t>
  </si>
  <si>
    <t>Actual revenues in Q4 of FY 2024 Vs. Q4 of FY 2023</t>
  </si>
  <si>
    <t>Actual revenues Until Q4 of FY 2023 Vs.Until Q4 of FY 2024</t>
  </si>
  <si>
    <t>Until Q4</t>
  </si>
  <si>
    <t>الإيرادات الفعلية حتى الربع الرابع من السنة المالية 1446/1445هـ (2024م)</t>
  </si>
  <si>
    <t>الإيرادات الفعلية للربع الرابع من السنة المالية 1445/ 1446هـ (2024م)</t>
  </si>
  <si>
    <t>Total Financing</t>
  </si>
  <si>
    <t>إجمالي التمويل</t>
  </si>
  <si>
    <t xml:space="preserve">from Borrowing </t>
  </si>
  <si>
    <t xml:space="preserve">من الدين </t>
  </si>
  <si>
    <t>Government Reserves</t>
  </si>
  <si>
    <t>من الاحتياطيات الحكومية</t>
  </si>
  <si>
    <t>Financing Sources</t>
  </si>
  <si>
    <t>فائض/(عجز) الفترة</t>
  </si>
  <si>
    <t>Q1 2024</t>
  </si>
  <si>
    <t>Q2 2024</t>
  </si>
  <si>
    <t>Q3 2024</t>
  </si>
  <si>
    <t>التمويـــل</t>
  </si>
  <si>
    <t xml:space="preserve">الرصيد آخر الفترة </t>
  </si>
  <si>
    <t>Amortization of Government Bonds</t>
  </si>
  <si>
    <t>إطفاء سندات حكومية</t>
  </si>
  <si>
    <t>Principal Repayment</t>
  </si>
  <si>
    <t xml:space="preserve">سداد أصل الدين </t>
  </si>
  <si>
    <t>Issuances or Borrowings</t>
  </si>
  <si>
    <t xml:space="preserve">الإصدارات أو الاقتراض </t>
  </si>
  <si>
    <t>Beginning of Period Balance</t>
  </si>
  <si>
    <t>الرصيد أول الفترة</t>
  </si>
  <si>
    <t>External Debt</t>
  </si>
  <si>
    <t>Domestic Debt</t>
  </si>
  <si>
    <t>الدين الخارجي</t>
  </si>
  <si>
    <t>الدين الداخلي</t>
  </si>
  <si>
    <t>الديــــن العــــام</t>
  </si>
  <si>
    <t>Q4 2024</t>
  </si>
  <si>
    <t>نتائج الفائض/(العجز) ومصادر التمويـــل حتى الربع الرابع للسنة المالية 1445 / 1446هـ  (2024م)</t>
  </si>
  <si>
    <t>Budget Financing until Q4 of FY 2024</t>
  </si>
  <si>
    <t>Quarterly Budget Performance Report of FY 2024 Q4(1445/1446 H)</t>
  </si>
  <si>
    <t>الدين العام حتى الربع الرابع للسنة المالية   1445/  1446هـ (2024م)</t>
  </si>
  <si>
    <t>Public debt  Until Q4 of FY 2024</t>
  </si>
  <si>
    <t xml:space="preserve">أداء الميزانية العامة للدولة للربع الرابع من السنة المالية الحالية   1445/  1446هـ (2024م) </t>
  </si>
  <si>
    <t>General Items</t>
  </si>
  <si>
    <t>البنود العامة</t>
  </si>
  <si>
    <t>Infrastructure and Transportation</t>
  </si>
  <si>
    <t>التجهيزات الأساسية والنقل</t>
  </si>
  <si>
    <t>Economic Resources</t>
  </si>
  <si>
    <t>الموارد الاقتصادية</t>
  </si>
  <si>
    <t>Health &amp; Social Development</t>
  </si>
  <si>
    <t>الصحة والتنمية الاجتماعية</t>
  </si>
  <si>
    <t>Education</t>
  </si>
  <si>
    <t>التعليم</t>
  </si>
  <si>
    <t>Municipal Services</t>
  </si>
  <si>
    <t>الخدمات البلدية</t>
  </si>
  <si>
    <t>Security and Regional Administration</t>
  </si>
  <si>
    <t>الأمن والمناطق الإدارية</t>
  </si>
  <si>
    <t xml:space="preserve">Military </t>
  </si>
  <si>
    <t>العسكري</t>
  </si>
  <si>
    <t>Public Administration</t>
  </si>
  <si>
    <t>الإدارة العامة</t>
  </si>
  <si>
    <t>Change  %</t>
  </si>
  <si>
    <t>Until Q4
2023</t>
  </si>
  <si>
    <t>As % of total budget</t>
  </si>
  <si>
    <t>Until Q4
2024</t>
  </si>
  <si>
    <t>Budget
2024</t>
  </si>
  <si>
    <t>Sector</t>
  </si>
  <si>
    <t>نسبة التغير للمنصرف الفعلي حتى الربع الحالي مقارنة بالفترة المماثلة من العام السابق</t>
  </si>
  <si>
    <t>المنصرف حتى الربع الرابع 2023م</t>
  </si>
  <si>
    <t>نسبة المنصرف من إجمالي المعتمد</t>
  </si>
  <si>
    <t>المنصرف حتى الربع الرابع 2024م</t>
  </si>
  <si>
    <t>الميزانية المعتمدة 2024م</t>
  </si>
  <si>
    <t>اسم القطاع</t>
  </si>
  <si>
    <t>Actual expenditures Until Q4 of FY 2024 Vs. Q4 of FY 2023</t>
  </si>
  <si>
    <t>حتى الربع الرابع مـن السنة المالية 1445 /1446هـ (2024م) مقارنة بالفترة المماثلة من العام السابق</t>
  </si>
  <si>
    <t>اعتماد الميزانية للقطاعات والمنصرف الفعلي</t>
  </si>
  <si>
    <r>
      <t xml:space="preserve">Non-financial Assets </t>
    </r>
    <r>
      <rPr>
        <sz val="10"/>
        <color rgb="FFA39D87"/>
        <rFont val="DIN Next LT Arabic"/>
        <family val="2"/>
      </rPr>
      <t>(CAPEX)</t>
    </r>
  </si>
  <si>
    <r>
      <t xml:space="preserve">الأصول غير المالية </t>
    </r>
    <r>
      <rPr>
        <sz val="10"/>
        <color rgb="FFA39D87"/>
        <rFont val="DIN Next LT Arabic"/>
        <family val="2"/>
      </rPr>
      <t>(رأسمالي)</t>
    </r>
  </si>
  <si>
    <t xml:space="preserve"> Grants</t>
  </si>
  <si>
    <t xml:space="preserve">استخدام السلع والخدمات </t>
  </si>
  <si>
    <t xml:space="preserve"> تعويضات العاملين</t>
  </si>
  <si>
    <t>Expenditures*</t>
  </si>
  <si>
    <t>Change</t>
  </si>
  <si>
    <t>المصروفات*</t>
  </si>
  <si>
    <t>مقارنة بالفترة المماثلة من العام السابق</t>
  </si>
  <si>
    <t>Actual expenditures Until Q4 of FY 2023 Vs. Q4 of FY 2024</t>
  </si>
  <si>
    <t xml:space="preserve">المصروفات الفعلية حتى الربع الرابع من السنة المالية 1445/ 1446هـ (2024م) </t>
  </si>
  <si>
    <r>
      <t xml:space="preserve">Non-financial Assets </t>
    </r>
    <r>
      <rPr>
        <sz val="12"/>
        <color rgb="FFA39D87"/>
        <rFont val="DIN Next LT Arabic"/>
        <family val="2"/>
      </rPr>
      <t>(CAPEX)</t>
    </r>
  </si>
  <si>
    <t>Actual expenditures in Q4 of FY 2024 Vs. Q4 of FY 2023</t>
  </si>
  <si>
    <t xml:space="preserve">المصروفات الفعلية للربع الرابع من السنة المالية 1445/ 1446هـ (2024م) </t>
  </si>
  <si>
    <r>
      <t xml:space="preserve"> الأصول غير المالية </t>
    </r>
    <r>
      <rPr>
        <sz val="12"/>
        <color rgb="FFA39D87"/>
        <rFont val="DIN Next LT Arabic"/>
        <family val="2"/>
      </rPr>
      <t>(رأسمالي)</t>
    </r>
  </si>
  <si>
    <t xml:space="preserve"> مصروفات أخرى</t>
  </si>
  <si>
    <t xml:space="preserve"> المنافع الاجتماعية</t>
  </si>
  <si>
    <t xml:space="preserve"> المنح</t>
  </si>
  <si>
    <t xml:space="preserve"> الإعانات</t>
  </si>
  <si>
    <t xml:space="preserve"> نفقات التمويل</t>
  </si>
  <si>
    <t>Actual expenditures Until Q4 of FY 2024</t>
  </si>
  <si>
    <r>
      <rPr>
        <b/>
        <sz val="12"/>
        <color rgb="FFB5A583"/>
        <rFont val="DIN Next LT Arabic"/>
        <family val="2"/>
      </rPr>
      <t>FY 2024</t>
    </r>
    <r>
      <rPr>
        <sz val="12"/>
        <color rgb="FF028992"/>
        <rFont val="DIN Next LT Arabic"/>
        <family val="2"/>
      </rPr>
      <t xml:space="preserve">
Actual</t>
    </r>
  </si>
  <si>
    <t>النتائج الفعلية لميزانية
السنة المالية 1446/1445هـ
(2024م)</t>
  </si>
  <si>
    <t>النتائج الفعلية لأداء الميزانية للربع الرابع من السنة المالية 1445/ 1446هـ (2024م)</t>
  </si>
  <si>
    <r>
      <t xml:space="preserve">رصيد الاحتياطي العام للدولة والحساب الجاري 
</t>
    </r>
    <r>
      <rPr>
        <sz val="14"/>
        <color rgb="FF817A65"/>
        <rFont val="DIN Next LT Arabic"/>
        <family val="2"/>
      </rPr>
      <t>حتى الربع الرابع من السنة المالية 1446/1445هـ (2024م)</t>
    </r>
  </si>
  <si>
    <r>
      <t xml:space="preserve">الملخص التنفيذي لأداء الميزانيـــــة العامـــــة للدولــــــة
</t>
    </r>
    <r>
      <rPr>
        <sz val="14"/>
        <color rgb="FF817A65"/>
        <rFont val="DIN Next LT Arabic"/>
        <family val="2"/>
      </rPr>
      <t>حتى الربع الرابع من السنة المالية 1446/1445هـ (2024م)</t>
    </r>
  </si>
  <si>
    <r>
      <t xml:space="preserve">Government Reserve and Current Account 
</t>
    </r>
    <r>
      <rPr>
        <sz val="14"/>
        <color rgb="FF817A65"/>
        <rFont val="DIN Next LT Arabic"/>
        <family val="2"/>
      </rPr>
      <t>Until Q4 of FY 2024</t>
    </r>
  </si>
  <si>
    <t>*تم تقريب الأرقام لأقرب فاصلة عشرية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</si>
</sst>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55">
    <font>
      <sz val="11"/>
      <color theme="1"/>
      <name val="Arial"/>
      <family val="2"/>
      <scheme val="minor"/>
    </font>
    <font>
      <sz val="12"/>
      <color rgb="FF028992"/>
      <name val="DIN Next LT Arabic"/>
      <family val="2"/>
    </font>
    <font>
      <b/>
      <sz val="12"/>
      <color rgb="FF028992"/>
      <name val="DIN Next LT Arabic"/>
      <family val="2"/>
    </font>
    <font>
      <sz val="11"/>
      <color rgb="FFB5A583"/>
      <name val="DIN Next LT Arabic"/>
      <family val="2"/>
    </font>
    <font>
      <sz val="12"/>
      <color rgb="FFB5A583"/>
      <name val="DIN Next LT Arabic"/>
      <family val="2"/>
    </font>
    <font>
      <b/>
      <sz val="12"/>
      <color rgb="FFB5A583"/>
      <name val="DIN Next LT Arabic"/>
      <family val="2"/>
    </font>
    <font>
      <b/>
      <sz val="12"/>
      <color theme="0"/>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Arial"/>
      <family val="2"/>
      <scheme val="minor"/>
    </font>
    <font>
      <b/>
      <sz val="14"/>
      <color rgb="FFFFFFFF"/>
      <name val="DIN Next LT Arabic"/>
      <family val="2"/>
    </font>
    <font>
      <sz val="14"/>
      <color theme="1"/>
      <name val="Arial"/>
      <family val="2"/>
      <scheme val="minor"/>
    </font>
    <font>
      <sz val="12"/>
      <color rgb="FF898989"/>
      <name val="DIN Next LT Arabic"/>
      <family val="2"/>
    </font>
    <font>
      <sz val="11"/>
      <color rgb="FF898989"/>
      <name val="DIN Next LT Arabic"/>
      <family val="2"/>
    </font>
    <font>
      <sz val="11"/>
      <color rgb="FFFF0000"/>
      <name val="Arial"/>
      <family val="2"/>
      <scheme val="minor"/>
    </font>
    <font>
      <b/>
      <sz val="12"/>
      <color theme="9"/>
      <name val="DIN Next LT Arabic"/>
      <family val="2"/>
    </font>
    <font>
      <sz val="16"/>
      <color rgb="FF028992"/>
      <name val="DIN Next LT Arabic"/>
      <family val="2"/>
    </font>
    <font>
      <b/>
      <sz val="16"/>
      <color rgb="FF028992"/>
      <name val="DIN Next LT Arabic"/>
      <family val="2"/>
    </font>
    <font>
      <b/>
      <sz val="16"/>
      <color theme="1"/>
      <name val="Arial"/>
      <family val="2"/>
      <scheme val="minor"/>
    </font>
    <font>
      <b/>
      <sz val="16"/>
      <color rgb="FF46B179"/>
      <name val="DIN Next LT Arabic"/>
      <family val="2"/>
    </font>
    <font>
      <sz val="16"/>
      <color theme="1"/>
      <name val="Arial"/>
      <family val="2"/>
      <scheme val="minor"/>
    </font>
    <font>
      <sz val="16"/>
      <color rgb="FF46B179"/>
      <name val="DIN Next LT Arabic"/>
      <family val="2"/>
    </font>
    <font>
      <b/>
      <sz val="16"/>
      <color rgb="FFA39D87"/>
      <name val="DIN Next LT Arabic"/>
      <family val="2"/>
    </font>
    <font>
      <sz val="14"/>
      <color rgb="FF028992"/>
      <name val="DIN Next LT Arabic"/>
      <family val="2"/>
    </font>
    <font>
      <u/>
      <sz val="11"/>
      <color theme="10"/>
      <name val="Arial"/>
      <family val="2"/>
      <scheme val="minor"/>
    </font>
    <font>
      <sz val="11"/>
      <color rgb="FF028992"/>
      <name val="Arial"/>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Arial"/>
      <family val="2"/>
      <scheme val="minor"/>
    </font>
    <font>
      <sz val="11"/>
      <color rgb="FFECEDEB"/>
      <name val="Arial"/>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b/>
      <sz val="14"/>
      <color rgb="FF028992"/>
      <name val="DIN Next LT Arabic"/>
      <family val="2"/>
    </font>
    <font>
      <b/>
      <sz val="16"/>
      <color rgb="FFFF0000"/>
      <name val="DIN Next LT Arabic"/>
      <family val="2"/>
    </font>
    <font>
      <b/>
      <sz val="16"/>
      <color rgb="FF3BA97C"/>
      <name val="DIN Next LT Arabic"/>
      <family val="2"/>
    </font>
    <font>
      <b/>
      <sz val="16"/>
      <color rgb="FF00B050"/>
      <name val="DIN Next LT Arabic"/>
      <family val="2"/>
    </font>
    <font>
      <b/>
      <sz val="11"/>
      <color theme="0"/>
      <name val="Arial"/>
      <family val="2"/>
      <scheme val="minor"/>
    </font>
    <font>
      <sz val="11"/>
      <color theme="0"/>
      <name val="Arial"/>
      <family val="2"/>
      <scheme val="minor"/>
    </font>
    <font>
      <b/>
      <sz val="12"/>
      <color rgb="FFFF0000"/>
      <name val="DIN Next LT Arabic"/>
      <family val="2"/>
    </font>
    <font>
      <b/>
      <sz val="11"/>
      <color rgb="FF1E816F"/>
      <name val="DIN Next LT Arabic"/>
      <family val="2"/>
    </font>
    <font>
      <sz val="18"/>
      <color rgb="FF028992"/>
      <name val="DIN Next LT Arabic"/>
      <family val="2"/>
    </font>
    <font>
      <b/>
      <sz val="11"/>
      <color theme="0"/>
      <name val="DIN Next LT Arabic"/>
      <family val="2"/>
    </font>
    <font>
      <sz val="16"/>
      <color rgb="FFB5A583"/>
      <name val="DIN Next LT Arabic"/>
      <family val="2"/>
    </font>
    <font>
      <sz val="10"/>
      <color rgb="FFA39D87"/>
      <name val="DIN Next LT Arabic"/>
      <family val="2"/>
    </font>
    <font>
      <sz val="12"/>
      <color rgb="FFA39D87"/>
      <name val="DIN Next LT Arabic"/>
      <family val="2"/>
    </font>
    <font>
      <b/>
      <sz val="12"/>
      <color rgb="FFFFFFFF"/>
      <name val="DIN Next LT Arabic"/>
      <family val="2"/>
    </font>
    <font>
      <b/>
      <sz val="16"/>
      <color theme="0"/>
      <name val="DIN Next LT Arabic"/>
      <family val="2"/>
    </font>
    <font>
      <b/>
      <sz val="16"/>
      <color rgb="FFFFFFFF"/>
      <name val="DIN Next LT Arabic"/>
      <family val="2"/>
    </font>
    <font>
      <b/>
      <sz val="16"/>
      <color rgb="FFB5A583"/>
      <name val="DIN Next LT Arabic"/>
      <family val="2"/>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
      <patternFill patternType="solid">
        <fgColor rgb="FFA39D87"/>
        <bgColor indexed="64"/>
      </patternFill>
    </fill>
    <fill>
      <patternFill patternType="solid">
        <fgColor rgb="FF817A65"/>
        <bgColor indexed="64"/>
      </patternFill>
    </fill>
  </fills>
  <borders count="17">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right/>
      <top/>
      <bottom style="thick">
        <color rgb="FF000000"/>
      </bottom>
      <diagonal/>
    </border>
    <border>
      <left style="thin">
        <color theme="0"/>
      </left>
      <right style="thin">
        <color theme="0"/>
      </right>
      <top/>
      <bottom style="thin">
        <color theme="0"/>
      </bottom>
      <diagonal/>
    </border>
    <border>
      <left/>
      <right style="thin">
        <color theme="0"/>
      </right>
      <top/>
      <bottom style="thin">
        <color theme="0"/>
      </bottom>
      <diagonal/>
    </border>
    <border>
      <left/>
      <right/>
      <top style="hair">
        <color theme="0" tint="-0.24994659260841701"/>
      </top>
      <bottom style="thin">
        <color theme="0"/>
      </bottom>
      <diagonal/>
    </border>
    <border>
      <left style="thin">
        <color theme="0"/>
      </left>
      <right/>
      <top/>
      <bottom style="thin">
        <color theme="0"/>
      </bottom>
      <diagonal/>
    </border>
    <border>
      <left style="thin">
        <color theme="0"/>
      </left>
      <right style="thin">
        <color theme="0"/>
      </right>
      <top/>
      <bottom/>
      <diagonal/>
    </border>
    <border>
      <left/>
      <right style="thin">
        <color theme="0"/>
      </right>
      <top style="thin">
        <color theme="0"/>
      </top>
      <bottom/>
      <diagonal/>
    </border>
    <border>
      <left/>
      <right/>
      <top style="thin">
        <color theme="0"/>
      </top>
      <bottom style="hair">
        <color theme="0" tint="-0.24994659260841701"/>
      </bottom>
      <diagonal/>
    </border>
    <border>
      <left style="thin">
        <color theme="0"/>
      </left>
      <right/>
      <top style="thin">
        <color theme="0"/>
      </top>
      <bottom/>
      <diagonal/>
    </border>
    <border>
      <left/>
      <right/>
      <top/>
      <bottom style="thin">
        <color theme="0"/>
      </bottom>
      <diagonal/>
    </border>
    <border>
      <left/>
      <right/>
      <top style="thin">
        <color theme="0"/>
      </top>
      <bottom/>
      <diagonal/>
    </border>
    <border>
      <left style="thin">
        <color theme="0"/>
      </left>
      <right style="thin">
        <color theme="0"/>
      </right>
      <top style="thin">
        <color theme="0"/>
      </top>
      <bottom/>
      <diagonal/>
    </border>
  </borders>
  <cellStyleXfs count="4">
    <xf numFmtId="0" fontId="0" fillId="0" borderId="0"/>
    <xf numFmtId="9" fontId="10" fillId="0" borderId="0" applyFont="0" applyFill="0" applyBorder="0" applyAlignment="0" applyProtection="0"/>
    <xf numFmtId="0" fontId="25" fillId="0" borderId="0" applyNumberFormat="0" applyFill="0" applyBorder="0" applyAlignment="0" applyProtection="0"/>
    <xf numFmtId="43" fontId="10" fillId="0" borderId="0" applyFont="0" applyFill="0" applyBorder="0" applyAlignment="0" applyProtection="0"/>
  </cellStyleXfs>
  <cellXfs count="193">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1" fillId="2" borderId="0" xfId="0" applyFont="1" applyFill="1" applyAlignment="1">
      <alignment horizontal="center" vertical="center" wrapText="1"/>
    </xf>
    <xf numFmtId="0" fontId="3" fillId="0" borderId="0" xfId="0" applyFont="1"/>
    <xf numFmtId="0" fontId="4" fillId="2" borderId="0" xfId="0" applyFont="1" applyFill="1" applyAlignment="1">
      <alignment horizontal="center" vertical="center" wrapText="1"/>
    </xf>
    <xf numFmtId="0" fontId="0" fillId="0" borderId="0" xfId="0" applyAlignment="1">
      <alignment horizontal="left"/>
    </xf>
    <xf numFmtId="0" fontId="4" fillId="0" borderId="0" xfId="0" applyFont="1" applyAlignment="1">
      <alignment horizontal="left" vertical="center"/>
    </xf>
    <xf numFmtId="0" fontId="4" fillId="0" borderId="0" xfId="0" applyFont="1" applyAlignment="1">
      <alignment horizontal="right" vertical="center" readingOrder="2"/>
    </xf>
    <xf numFmtId="0" fontId="6" fillId="4" borderId="0" xfId="0" applyFont="1" applyFill="1" applyAlignment="1">
      <alignment horizontal="right" vertical="center"/>
    </xf>
    <xf numFmtId="0" fontId="6" fillId="4" borderId="0" xfId="0" applyFont="1" applyFill="1" applyAlignment="1">
      <alignment horizontal="left" vertical="center"/>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3"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0" fontId="3" fillId="0" borderId="0" xfId="0" applyFont="1" applyAlignment="1">
      <alignment horizontal="left"/>
    </xf>
    <xf numFmtId="0" fontId="7" fillId="5" borderId="0" xfId="0" applyFont="1" applyFill="1" applyAlignment="1">
      <alignment horizontal="center" vertical="center"/>
    </xf>
    <xf numFmtId="0" fontId="9" fillId="6" borderId="0" xfId="0" applyFont="1" applyFill="1" applyAlignment="1">
      <alignment horizontal="right" vertical="center"/>
    </xf>
    <xf numFmtId="0" fontId="9" fillId="6" borderId="0" xfId="0" applyFont="1" applyFill="1" applyAlignment="1">
      <alignment horizontal="right" vertical="center" wrapText="1"/>
    </xf>
    <xf numFmtId="0" fontId="9" fillId="6" borderId="0" xfId="0" applyFont="1" applyFill="1" applyAlignment="1">
      <alignment horizontal="left" vertical="center" wrapText="1"/>
    </xf>
    <xf numFmtId="0" fontId="9" fillId="6" borderId="0" xfId="0" applyFont="1" applyFill="1" applyAlignment="1">
      <alignment horizontal="left" vertical="center"/>
    </xf>
    <xf numFmtId="0" fontId="12" fillId="0" borderId="0" xfId="0" applyFont="1"/>
    <xf numFmtId="0" fontId="13" fillId="0" borderId="0" xfId="0" applyFont="1"/>
    <xf numFmtId="0" fontId="13" fillId="0" borderId="0" xfId="0" applyFont="1" applyAlignment="1">
      <alignment horizontal="center" vertical="center" readingOrder="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16" fillId="0" borderId="2" xfId="0" applyNumberFormat="1" applyFont="1" applyBorder="1" applyAlignment="1">
      <alignment horizontal="center" vertical="center"/>
    </xf>
    <xf numFmtId="0" fontId="15" fillId="0" borderId="0" xfId="0" applyFont="1"/>
    <xf numFmtId="0" fontId="15" fillId="8" borderId="0" xfId="0" applyFont="1" applyFill="1"/>
    <xf numFmtId="3" fontId="2" fillId="0" borderId="4" xfId="0" applyNumberFormat="1" applyFont="1" applyBorder="1" applyAlignment="1">
      <alignment horizontal="center" vertical="center"/>
    </xf>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6" fillId="4" borderId="0" xfId="1" applyFont="1" applyFill="1" applyAlignment="1">
      <alignment horizontal="center" vertical="center"/>
    </xf>
    <xf numFmtId="0" fontId="13" fillId="0" borderId="0" xfId="0" applyFont="1" applyAlignment="1">
      <alignment horizontal="left" vertical="center" readingOrder="1"/>
    </xf>
    <xf numFmtId="0" fontId="17" fillId="0" borderId="0" xfId="0" applyFont="1"/>
    <xf numFmtId="0" fontId="18" fillId="0" borderId="0" xfId="0" applyFont="1"/>
    <xf numFmtId="0" fontId="19" fillId="0" borderId="0" xfId="0" applyFont="1"/>
    <xf numFmtId="0" fontId="20" fillId="0" borderId="0" xfId="0" applyFont="1" applyAlignment="1">
      <alignment horizontal="right" vertical="center" readingOrder="2"/>
    </xf>
    <xf numFmtId="0" fontId="21" fillId="0" borderId="0" xfId="0" applyFont="1"/>
    <xf numFmtId="0" fontId="20" fillId="0" borderId="0" xfId="0" applyFont="1" applyAlignment="1">
      <alignment horizontal="left" vertical="center" readingOrder="1"/>
    </xf>
    <xf numFmtId="0" fontId="22" fillId="0" borderId="0" xfId="0" applyFont="1" applyAlignment="1">
      <alignment horizontal="right" vertical="center" readingOrder="2"/>
    </xf>
    <xf numFmtId="0" fontId="22" fillId="0" borderId="0" xfId="0" applyFont="1" applyAlignment="1">
      <alignment horizontal="left" vertical="center" readingOrder="1"/>
    </xf>
    <xf numFmtId="0" fontId="7" fillId="3" borderId="0" xfId="0" applyFont="1" applyFill="1" applyAlignment="1">
      <alignment horizontal="center" vertical="center" wrapText="1"/>
    </xf>
    <xf numFmtId="0" fontId="21" fillId="0" borderId="0" xfId="0" applyFont="1" applyAlignment="1">
      <alignment horizontal="right"/>
    </xf>
    <xf numFmtId="0" fontId="20" fillId="0" borderId="0" xfId="0" applyFont="1" applyAlignment="1">
      <alignment horizontal="left" vertical="center" readingOrder="2"/>
    </xf>
    <xf numFmtId="0" fontId="23" fillId="0" borderId="0" xfId="0" applyFont="1" applyAlignment="1">
      <alignment horizontal="right" vertical="center" readingOrder="2"/>
    </xf>
    <xf numFmtId="0" fontId="21" fillId="0" borderId="0" xfId="0" applyFont="1" applyAlignment="1">
      <alignment horizontal="left"/>
    </xf>
    <xf numFmtId="0" fontId="23" fillId="0" borderId="0" xfId="0" applyFont="1" applyAlignment="1">
      <alignment horizontal="left" vertical="center" readingOrder="1"/>
    </xf>
    <xf numFmtId="0" fontId="9" fillId="6" borderId="0" xfId="2" applyFont="1" applyFill="1" applyAlignment="1">
      <alignment horizontal="right" vertical="center" wrapText="1"/>
    </xf>
    <xf numFmtId="0" fontId="9" fillId="6" borderId="0" xfId="2" applyFont="1" applyFill="1" applyAlignment="1">
      <alignment horizontal="right" vertical="center"/>
    </xf>
    <xf numFmtId="0" fontId="9" fillId="6" borderId="0" xfId="2" applyFont="1" applyFill="1" applyAlignment="1">
      <alignment horizontal="left" vertical="center" wrapText="1"/>
    </xf>
    <xf numFmtId="0" fontId="9" fillId="6" borderId="0" xfId="2" applyFont="1" applyFill="1" applyAlignment="1">
      <alignment horizontal="left" vertical="center"/>
    </xf>
    <xf numFmtId="0" fontId="26" fillId="0" borderId="0" xfId="0" applyFont="1"/>
    <xf numFmtId="0" fontId="27" fillId="0" borderId="0" xfId="0" applyFont="1" applyAlignment="1">
      <alignment horizontal="right" vertical="center" readingOrder="2"/>
    </xf>
    <xf numFmtId="0" fontId="28" fillId="9" borderId="0" xfId="0" applyFont="1" applyFill="1" applyAlignment="1">
      <alignment horizontal="right" vertical="center" wrapText="1" readingOrder="2"/>
    </xf>
    <xf numFmtId="0" fontId="29" fillId="7" borderId="0" xfId="0" applyFont="1" applyFill="1" applyAlignment="1">
      <alignment horizontal="center" vertical="center" wrapText="1" readingOrder="2"/>
    </xf>
    <xf numFmtId="0" fontId="29" fillId="7" borderId="0" xfId="0" applyFont="1" applyFill="1" applyAlignment="1">
      <alignment horizontal="center" vertical="center" wrapText="1" readingOrder="1"/>
    </xf>
    <xf numFmtId="0" fontId="28" fillId="2" borderId="0" xfId="0" applyFont="1" applyFill="1" applyAlignment="1">
      <alignment horizontal="right" vertical="center" wrapText="1" readingOrder="2"/>
    </xf>
    <xf numFmtId="0" fontId="28" fillId="2" borderId="5" xfId="0" applyFont="1" applyFill="1" applyBorder="1" applyAlignment="1">
      <alignment horizontal="right" vertical="center" wrapText="1" readingOrder="2"/>
    </xf>
    <xf numFmtId="0" fontId="28" fillId="0" borderId="0" xfId="0" applyFont="1" applyAlignment="1">
      <alignment horizontal="right" vertical="center" wrapText="1" readingOrder="2"/>
    </xf>
    <xf numFmtId="0" fontId="18" fillId="0" borderId="0" xfId="0" applyFont="1" applyAlignment="1">
      <alignment horizontal="right" vertical="center"/>
    </xf>
    <xf numFmtId="0" fontId="24" fillId="0" borderId="0" xfId="0" applyFont="1" applyAlignment="1">
      <alignment horizontal="right" vertical="center"/>
    </xf>
    <xf numFmtId="0" fontId="30" fillId="0" borderId="0" xfId="0" applyFont="1"/>
    <xf numFmtId="0" fontId="31" fillId="0" borderId="0" xfId="0" applyFont="1"/>
    <xf numFmtId="0" fontId="32" fillId="0" borderId="0" xfId="0" applyFont="1"/>
    <xf numFmtId="0" fontId="34" fillId="0" borderId="0" xfId="0" applyFont="1" applyAlignment="1">
      <alignment horizontal="right" vertical="center" readingOrder="2"/>
    </xf>
    <xf numFmtId="0" fontId="34" fillId="0" borderId="0" xfId="0" applyFont="1" applyAlignment="1">
      <alignment horizontal="center" vertical="center" readingOrder="2"/>
    </xf>
    <xf numFmtId="0" fontId="27" fillId="0" borderId="0" xfId="0" applyFont="1" applyAlignment="1">
      <alignment horizontal="left" vertical="center" readingOrder="2"/>
    </xf>
    <xf numFmtId="0" fontId="36" fillId="0" borderId="0" xfId="0" applyFont="1" applyAlignment="1">
      <alignment horizontal="left"/>
    </xf>
    <xf numFmtId="0" fontId="36" fillId="0" borderId="0" xfId="0" applyFont="1"/>
    <xf numFmtId="0" fontId="28" fillId="2" borderId="0" xfId="0" applyFont="1" applyFill="1" applyAlignment="1">
      <alignment horizontal="left" vertical="center" wrapText="1" readingOrder="1"/>
    </xf>
    <xf numFmtId="0" fontId="28" fillId="9" borderId="0" xfId="0" applyFont="1" applyFill="1" applyAlignment="1">
      <alignment horizontal="left" vertical="center" wrapText="1" readingOrder="1"/>
    </xf>
    <xf numFmtId="0" fontId="28" fillId="2" borderId="5" xfId="0" applyFont="1" applyFill="1" applyBorder="1" applyAlignment="1">
      <alignment horizontal="left" vertical="center" wrapText="1" readingOrder="1"/>
    </xf>
    <xf numFmtId="0" fontId="37" fillId="0" borderId="2" xfId="0" applyFont="1" applyBorder="1" applyAlignment="1">
      <alignment horizontal="left" vertical="center"/>
    </xf>
    <xf numFmtId="0" fontId="37" fillId="0" borderId="2" xfId="0" applyFont="1" applyBorder="1" applyAlignment="1">
      <alignment horizontal="right" vertical="center"/>
    </xf>
    <xf numFmtId="9" fontId="0" fillId="0" borderId="0" xfId="1" applyFont="1"/>
    <xf numFmtId="0" fontId="18" fillId="0" borderId="0" xfId="0" applyFont="1" applyAlignment="1">
      <alignment horizontal="right"/>
    </xf>
    <xf numFmtId="3" fontId="38" fillId="0" borderId="3" xfId="0" applyNumberFormat="1" applyFont="1" applyBorder="1" applyAlignment="1">
      <alignment horizontal="right" vertical="center"/>
    </xf>
    <xf numFmtId="3" fontId="38" fillId="0" borderId="3" xfId="0" applyNumberFormat="1" applyFont="1" applyBorder="1" applyAlignment="1">
      <alignment horizontal="left" vertical="center"/>
    </xf>
    <xf numFmtId="0" fontId="13" fillId="0" borderId="0" xfId="0" applyFont="1" applyAlignment="1">
      <alignment horizontal="right"/>
    </xf>
    <xf numFmtId="3" fontId="38" fillId="0" borderId="3" xfId="0" applyNumberFormat="1" applyFont="1" applyBorder="1" applyAlignment="1">
      <alignment horizontal="center" vertical="center"/>
    </xf>
    <xf numFmtId="0" fontId="9" fillId="6" borderId="0" xfId="2" applyFont="1" applyFill="1" applyAlignment="1">
      <alignment horizontal="left" vertical="center" wrapText="1" readingOrder="1"/>
    </xf>
    <xf numFmtId="0" fontId="7" fillId="3" borderId="0" xfId="0" applyFont="1" applyFill="1" applyAlignment="1">
      <alignment horizontal="center" vertical="center"/>
    </xf>
    <xf numFmtId="0" fontId="11" fillId="3" borderId="0" xfId="0" applyFont="1" applyFill="1" applyAlignment="1">
      <alignment horizontal="center" vertical="center" wrapText="1" readingOrder="1"/>
    </xf>
    <xf numFmtId="3" fontId="1" fillId="0" borderId="1" xfId="0" applyNumberFormat="1" applyFont="1" applyBorder="1" applyAlignment="1">
      <alignment horizontal="center" vertical="center"/>
    </xf>
    <xf numFmtId="37" fontId="6" fillId="4" borderId="0" xfId="0" applyNumberFormat="1" applyFont="1" applyFill="1" applyAlignment="1">
      <alignment horizontal="center" vertical="center"/>
    </xf>
    <xf numFmtId="0" fontId="3" fillId="0" borderId="0" xfId="0" applyFont="1" applyAlignment="1">
      <alignment horizontal="left" vertical="center"/>
    </xf>
    <xf numFmtId="0" fontId="41" fillId="0" borderId="0" xfId="0" applyFont="1" applyAlignment="1">
      <alignment horizontal="left" vertical="center" readingOrder="1"/>
    </xf>
    <xf numFmtId="3" fontId="2" fillId="0" borderId="4" xfId="0" applyNumberFormat="1" applyFont="1" applyBorder="1" applyAlignment="1">
      <alignment horizontal="center" vertical="center"/>
    </xf>
    <xf numFmtId="0" fontId="7" fillId="3" borderId="0" xfId="0" applyFont="1" applyFill="1" applyAlignment="1">
      <alignment horizontal="center" vertical="center"/>
    </xf>
    <xf numFmtId="3" fontId="2" fillId="0" borderId="4" xfId="0" applyNumberFormat="1" applyFont="1" applyBorder="1" applyAlignment="1">
      <alignment horizontal="center" vertical="center"/>
    </xf>
    <xf numFmtId="0" fontId="43" fillId="0" borderId="0" xfId="0" applyFont="1"/>
    <xf numFmtId="164" fontId="43" fillId="0" borderId="0" xfId="3" applyNumberFormat="1" applyFont="1"/>
    <xf numFmtId="0" fontId="43" fillId="8" borderId="0" xfId="0" applyFont="1" applyFill="1"/>
    <xf numFmtId="164" fontId="42" fillId="0" borderId="0" xfId="3" applyNumberFormat="1" applyFont="1" applyAlignment="1">
      <alignment horizontal="center"/>
    </xf>
    <xf numFmtId="3" fontId="2" fillId="0" borderId="4" xfId="0" applyNumberFormat="1" applyFont="1" applyBorder="1" applyAlignment="1">
      <alignment horizontal="center" vertical="center"/>
    </xf>
    <xf numFmtId="165" fontId="2" fillId="0" borderId="3" xfId="1" applyNumberFormat="1" applyFont="1" applyBorder="1" applyAlignment="1">
      <alignment horizontal="center" vertical="center"/>
    </xf>
    <xf numFmtId="0" fontId="6" fillId="5" borderId="0" xfId="0" applyFont="1" applyFill="1" applyAlignment="1">
      <alignment horizontal="left" vertical="center"/>
    </xf>
    <xf numFmtId="3" fontId="6" fillId="5" borderId="0" xfId="0" applyNumberFormat="1" applyFont="1" applyFill="1" applyAlignment="1">
      <alignment horizontal="center" vertical="center"/>
    </xf>
    <xf numFmtId="0" fontId="6" fillId="5" borderId="0" xfId="0" applyFont="1" applyFill="1" applyAlignment="1">
      <alignment horizontal="right" vertical="center"/>
    </xf>
    <xf numFmtId="0" fontId="1" fillId="0" borderId="3" xfId="0" applyFont="1" applyBorder="1" applyAlignment="1">
      <alignment horizontal="left" vertical="center"/>
    </xf>
    <xf numFmtId="3" fontId="2" fillId="0" borderId="0" xfId="0" applyNumberFormat="1" applyFont="1" applyAlignment="1">
      <alignment horizontal="center" vertical="center"/>
    </xf>
    <xf numFmtId="0" fontId="1" fillId="0" borderId="3" xfId="0" applyFont="1" applyBorder="1" applyAlignment="1">
      <alignment horizontal="right" vertical="center"/>
    </xf>
    <xf numFmtId="0" fontId="1" fillId="0" borderId="3" xfId="0" applyFont="1" applyBorder="1" applyAlignment="1">
      <alignment horizontal="center" vertical="center"/>
    </xf>
    <xf numFmtId="0" fontId="2" fillId="0" borderId="0" xfId="0" applyFont="1" applyAlignment="1">
      <alignment vertical="center"/>
    </xf>
    <xf numFmtId="37" fontId="44" fillId="0" borderId="0" xfId="0" applyNumberFormat="1" applyFont="1" applyAlignment="1">
      <alignment horizontal="center" vertical="center"/>
    </xf>
    <xf numFmtId="0" fontId="2" fillId="0" borderId="0" xfId="0" applyFont="1" applyAlignment="1">
      <alignment horizontal="right" vertical="center"/>
    </xf>
    <xf numFmtId="0" fontId="24" fillId="0" borderId="0" xfId="0" applyFont="1"/>
    <xf numFmtId="3" fontId="0" fillId="0" borderId="0" xfId="0" applyNumberFormat="1"/>
    <xf numFmtId="3" fontId="5" fillId="7" borderId="12" xfId="0" applyNumberFormat="1" applyFont="1" applyFill="1" applyBorder="1" applyAlignment="1">
      <alignment horizontal="center" vertical="center" wrapText="1"/>
    </xf>
    <xf numFmtId="3" fontId="2" fillId="0" borderId="4" xfId="0" applyNumberFormat="1" applyFont="1" applyBorder="1" applyAlignment="1">
      <alignment horizontal="right" vertical="center" indent="3"/>
    </xf>
    <xf numFmtId="3" fontId="2" fillId="0" borderId="1" xfId="0" applyNumberFormat="1" applyFont="1" applyBorder="1" applyAlignment="1">
      <alignment horizontal="left" vertical="center" indent="3"/>
    </xf>
    <xf numFmtId="3" fontId="2" fillId="0" borderId="1" xfId="0" applyNumberFormat="1" applyFont="1" applyBorder="1" applyAlignment="1">
      <alignment horizontal="right" vertical="center" indent="3"/>
    </xf>
    <xf numFmtId="3" fontId="2" fillId="0" borderId="3" xfId="0" applyNumberFormat="1" applyFont="1" applyBorder="1" applyAlignment="1">
      <alignment horizontal="left" vertical="center" indent="3"/>
    </xf>
    <xf numFmtId="3" fontId="2" fillId="0" borderId="3" xfId="0" applyNumberFormat="1" applyFont="1" applyBorder="1" applyAlignment="1">
      <alignment horizontal="right" vertical="center" indent="3"/>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45" fillId="0" borderId="0" xfId="0" applyFont="1" applyAlignment="1">
      <alignment horizontal="left"/>
    </xf>
    <xf numFmtId="0" fontId="45" fillId="0" borderId="0" xfId="0" applyFont="1" applyAlignment="1">
      <alignment horizontal="right"/>
    </xf>
    <xf numFmtId="0" fontId="46" fillId="0" borderId="0" xfId="0" applyFont="1"/>
    <xf numFmtId="0" fontId="7" fillId="10" borderId="0" xfId="0" applyFont="1" applyFill="1" applyAlignment="1">
      <alignment horizontal="center" vertical="center"/>
    </xf>
    <xf numFmtId="3" fontId="2" fillId="0" borderId="0" xfId="0" applyNumberFormat="1" applyFont="1" applyAlignment="1">
      <alignment horizontal="center" vertical="center" readingOrder="1"/>
    </xf>
    <xf numFmtId="0" fontId="0" fillId="0" borderId="0" xfId="1" applyNumberFormat="1" applyFont="1"/>
    <xf numFmtId="0" fontId="6" fillId="11" borderId="0" xfId="0" applyFont="1" applyFill="1" applyAlignment="1">
      <alignment horizontal="left" vertical="center"/>
    </xf>
    <xf numFmtId="9" fontId="6" fillId="11" borderId="0" xfId="1" applyFont="1" applyFill="1" applyAlignment="1">
      <alignment horizontal="center" vertical="center"/>
    </xf>
    <xf numFmtId="3" fontId="6" fillId="11" borderId="0" xfId="0" applyNumberFormat="1" applyFont="1" applyFill="1" applyAlignment="1">
      <alignment horizontal="center" vertical="center"/>
    </xf>
    <xf numFmtId="0" fontId="6" fillId="11" borderId="0" xfId="0" applyFont="1" applyFill="1" applyAlignment="1">
      <alignment horizontal="right" vertical="center"/>
    </xf>
    <xf numFmtId="0" fontId="6" fillId="10" borderId="0" xfId="0" applyFont="1" applyFill="1" applyAlignment="1">
      <alignment horizontal="center" vertical="center" wrapText="1"/>
    </xf>
    <xf numFmtId="0" fontId="47" fillId="10" borderId="0" xfId="0" applyFont="1" applyFill="1" applyAlignment="1">
      <alignment horizontal="center" vertical="center" wrapText="1"/>
    </xf>
    <xf numFmtId="0" fontId="48" fillId="0" borderId="0" xfId="0" applyFont="1"/>
    <xf numFmtId="0" fontId="0" fillId="0" borderId="0" xfId="0" applyAlignment="1">
      <alignment vertical="center"/>
    </xf>
    <xf numFmtId="0" fontId="46"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7" fillId="10" borderId="0" xfId="0" applyFont="1" applyFill="1" applyAlignment="1">
      <alignment horizontal="center" vertical="center" wrapText="1"/>
    </xf>
    <xf numFmtId="0" fontId="48" fillId="0" borderId="0" xfId="0" applyFont="1" applyAlignment="1">
      <alignment horizontal="right" vertical="center" readingOrder="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9" fontId="2" fillId="0" borderId="4" xfId="1" applyFont="1" applyBorder="1" applyAlignment="1">
      <alignment horizontal="center" vertical="center" wrapText="1"/>
    </xf>
    <xf numFmtId="3" fontId="2" fillId="0" borderId="1" xfId="0" applyNumberFormat="1" applyFont="1" applyBorder="1" applyAlignment="1">
      <alignment horizontal="center" vertical="center" wrapText="1"/>
    </xf>
    <xf numFmtId="165" fontId="0" fillId="0" borderId="0" xfId="1" applyNumberFormat="1" applyFont="1"/>
    <xf numFmtId="3" fontId="6" fillId="11" borderId="0" xfId="0" applyNumberFormat="1" applyFont="1" applyFill="1" applyAlignment="1">
      <alignment horizontal="center" vertical="center" wrapText="1"/>
    </xf>
    <xf numFmtId="0" fontId="51" fillId="11" borderId="0" xfId="0" applyFont="1" applyFill="1" applyAlignment="1">
      <alignment horizontal="right" vertical="center" wrapText="1" readingOrder="2"/>
    </xf>
    <xf numFmtId="0" fontId="52" fillId="10" borderId="0" xfId="0" applyFont="1" applyFill="1" applyAlignment="1">
      <alignment horizontal="center" vertical="center"/>
    </xf>
    <xf numFmtId="0" fontId="53" fillId="10" borderId="0" xfId="0" applyFont="1" applyFill="1" applyAlignment="1">
      <alignment horizontal="center" vertical="center" wrapText="1" readingOrder="1"/>
    </xf>
    <xf numFmtId="0" fontId="54" fillId="0" borderId="0" xfId="0" applyFont="1" applyAlignment="1">
      <alignment horizontal="left" vertical="center" readingOrder="1"/>
    </xf>
    <xf numFmtId="0" fontId="54" fillId="0" borderId="0" xfId="0" applyFont="1" applyAlignment="1">
      <alignment horizontal="right" vertical="center" readingOrder="1"/>
    </xf>
    <xf numFmtId="3" fontId="5" fillId="7" borderId="1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37" fontId="16" fillId="0" borderId="2" xfId="0" applyNumberFormat="1" applyFont="1" applyFill="1" applyBorder="1" applyAlignment="1">
      <alignment horizontal="center" vertical="center"/>
    </xf>
    <xf numFmtId="0" fontId="20" fillId="0" borderId="0" xfId="0" applyFont="1" applyFill="1" applyAlignment="1">
      <alignment horizontal="right" vertical="center" readingOrder="2"/>
    </xf>
    <xf numFmtId="0" fontId="22" fillId="0" borderId="0" xfId="0" applyFont="1" applyFill="1" applyAlignment="1">
      <alignment horizontal="right" vertical="center" readingOrder="2"/>
    </xf>
    <xf numFmtId="9" fontId="1" fillId="0" borderId="1" xfId="1" applyNumberFormat="1" applyFont="1" applyBorder="1" applyAlignment="1">
      <alignment horizontal="center" vertical="center"/>
    </xf>
    <xf numFmtId="9" fontId="2" fillId="0" borderId="4" xfId="1" applyNumberFormat="1" applyFont="1" applyBorder="1" applyAlignment="1">
      <alignment horizontal="center" vertical="center"/>
    </xf>
    <xf numFmtId="9" fontId="6" fillId="4" borderId="0" xfId="1" applyNumberFormat="1" applyFont="1" applyFill="1" applyAlignment="1">
      <alignment horizontal="center" vertical="center"/>
    </xf>
    <xf numFmtId="0" fontId="33" fillId="0" borderId="0" xfId="0" applyFont="1" applyAlignment="1">
      <alignment horizontal="left" vertical="center" wrapText="1" readingOrder="1"/>
    </xf>
    <xf numFmtId="0" fontId="33" fillId="0" borderId="0" xfId="0" applyFont="1" applyAlignment="1">
      <alignment horizontal="center" vertical="center" wrapText="1" readingOrder="2"/>
    </xf>
    <xf numFmtId="0" fontId="2" fillId="2" borderId="0" xfId="0" applyFont="1" applyFill="1" applyAlignment="1">
      <alignment horizontal="center" vertical="center"/>
    </xf>
    <xf numFmtId="0" fontId="1" fillId="0" borderId="1" xfId="0" applyFont="1" applyBorder="1" applyAlignment="1">
      <alignment horizontal="right" vertical="center" wrapText="1"/>
    </xf>
    <xf numFmtId="0" fontId="2" fillId="0" borderId="4" xfId="0" applyFont="1" applyBorder="1" applyAlignment="1">
      <alignment horizontal="right" vertical="center" wrapText="1"/>
    </xf>
    <xf numFmtId="0" fontId="11" fillId="3" borderId="0" xfId="0" applyFont="1" applyFill="1" applyAlignment="1">
      <alignment horizontal="center" vertical="center" wrapText="1"/>
    </xf>
    <xf numFmtId="0" fontId="2" fillId="0" borderId="3" xfId="0" applyFont="1" applyBorder="1" applyAlignment="1">
      <alignment horizontal="right" vertical="center"/>
    </xf>
    <xf numFmtId="0" fontId="7" fillId="3" borderId="0" xfId="0" applyFont="1" applyFill="1" applyAlignment="1">
      <alignment horizontal="center" vertical="center"/>
    </xf>
    <xf numFmtId="0" fontId="6" fillId="4" borderId="0" xfId="0" applyFont="1" applyFill="1" applyAlignment="1">
      <alignment horizontal="right" vertical="center"/>
    </xf>
    <xf numFmtId="0" fontId="7" fillId="10" borderId="0" xfId="0" applyFont="1" applyFill="1" applyAlignment="1">
      <alignment horizontal="center" vertical="center"/>
    </xf>
    <xf numFmtId="0" fontId="6" fillId="10" borderId="0" xfId="0" applyFont="1" applyFill="1" applyAlignment="1">
      <alignment horizontal="left" vertical="center"/>
    </xf>
    <xf numFmtId="0" fontId="53" fillId="10" borderId="0" xfId="0" applyFont="1" applyFill="1" applyAlignment="1">
      <alignment horizontal="center" vertical="center" wrapText="1" readingOrder="2"/>
    </xf>
    <xf numFmtId="0" fontId="53" fillId="10" borderId="0" xfId="0" applyFont="1" applyFill="1" applyAlignment="1">
      <alignment horizontal="center" vertical="center" wrapText="1" readingOrder="1"/>
    </xf>
    <xf numFmtId="0" fontId="2" fillId="6" borderId="16" xfId="0" applyFont="1" applyFill="1" applyBorder="1" applyAlignment="1">
      <alignment horizontal="center" vertical="center" textRotation="180"/>
    </xf>
    <xf numFmtId="0" fontId="2" fillId="6" borderId="10" xfId="0" applyFont="1" applyFill="1" applyBorder="1" applyAlignment="1">
      <alignment horizontal="center" vertical="center" textRotation="180"/>
    </xf>
    <xf numFmtId="0" fontId="2" fillId="6" borderId="6" xfId="0" applyFont="1" applyFill="1" applyBorder="1" applyAlignment="1">
      <alignment horizontal="center" vertical="center" textRotation="180"/>
    </xf>
    <xf numFmtId="0" fontId="2" fillId="6" borderId="13"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7" borderId="15" xfId="0" applyFont="1" applyFill="1" applyBorder="1" applyAlignment="1">
      <alignment horizontal="right" vertical="center" wrapText="1" indent="3"/>
    </xf>
    <xf numFmtId="0" fontId="2" fillId="7" borderId="14" xfId="0" applyFont="1" applyFill="1" applyBorder="1" applyAlignment="1">
      <alignment horizontal="right" vertical="center" wrapText="1" indent="3"/>
    </xf>
    <xf numFmtId="3" fontId="5" fillId="7" borderId="12" xfId="0" applyNumberFormat="1" applyFont="1" applyFill="1" applyBorder="1" applyAlignment="1">
      <alignment horizontal="center" vertical="center" wrapText="1"/>
    </xf>
    <xf numFmtId="0" fontId="2" fillId="7" borderId="11" xfId="0" applyFont="1" applyFill="1" applyBorder="1" applyAlignment="1">
      <alignment horizontal="left" vertical="center" wrapText="1" indent="3"/>
    </xf>
    <xf numFmtId="0" fontId="2" fillId="7" borderId="7" xfId="0" applyFont="1" applyFill="1" applyBorder="1" applyAlignment="1">
      <alignment horizontal="left" vertical="center" wrapText="1" indent="3"/>
    </xf>
    <xf numFmtId="0" fontId="2" fillId="7" borderId="13" xfId="0" applyFont="1" applyFill="1" applyBorder="1" applyAlignment="1">
      <alignment horizontal="right" vertical="center" wrapText="1" indent="3"/>
    </xf>
    <xf numFmtId="0" fontId="2" fillId="7" borderId="9" xfId="0" applyFont="1" applyFill="1" applyBorder="1" applyAlignment="1">
      <alignment horizontal="right" vertical="center" wrapText="1" indent="3"/>
    </xf>
    <xf numFmtId="3" fontId="5" fillId="7" borderId="8" xfId="0" applyNumberFormat="1" applyFont="1" applyFill="1" applyBorder="1" applyAlignment="1">
      <alignment horizontal="center" vertical="center" wrapText="1"/>
    </xf>
    <xf numFmtId="0" fontId="7" fillId="11" borderId="0" xfId="0" applyFont="1" applyFill="1" applyAlignment="1">
      <alignment horizontal="center" vertical="center"/>
    </xf>
    <xf numFmtId="0" fontId="7" fillId="5" borderId="0" xfId="0" applyFont="1" applyFill="1" applyAlignment="1">
      <alignment horizontal="center" vertical="center"/>
    </xf>
    <xf numFmtId="0" fontId="23" fillId="0" borderId="0" xfId="0" applyFont="1" applyAlignment="1">
      <alignment horizontal="right" vertical="center" readingOrder="1"/>
    </xf>
    <xf numFmtId="3" fontId="23" fillId="0" borderId="0" xfId="0" applyNumberFormat="1" applyFont="1" applyAlignment="1">
      <alignment horizontal="center" vertical="center" readingOrder="1"/>
    </xf>
    <xf numFmtId="3" fontId="50" fillId="0" borderId="0" xfId="0" applyNumberFormat="1" applyFont="1" applyFill="1" applyBorder="1" applyAlignment="1">
      <alignment horizontal="right" vertical="center" readingOrder="2"/>
    </xf>
  </cellXfs>
  <cellStyles count="4">
    <cellStyle name="Comma" xfId="3" builtinId="3"/>
    <cellStyle name="Hyperlink" xfId="2" builtinId="8"/>
    <cellStyle name="Normal" xfId="0" builtinId="0"/>
    <cellStyle name="Percent" xfId="1" builtinId="5"/>
  </cellStyles>
  <dxfs count="4">
    <dxf>
      <font>
        <color rgb="FF9C0006"/>
      </font>
    </dxf>
    <dxf>
      <font>
        <color rgb="FF9C0006"/>
      </font>
    </dxf>
    <dxf>
      <font>
        <color rgb="FF9C0006"/>
      </font>
    </dxf>
    <dxf>
      <font>
        <color rgb="FF9C0006"/>
      </font>
    </dxf>
  </dxfs>
  <tableStyles count="0" defaultTableStyle="TableStyleMedium2" defaultPivotStyle="PivotStyleLight16"/>
  <colors>
    <mruColors>
      <color rgb="FFA39D87"/>
      <color rgb="FFB5A583"/>
      <color rgb="FF1E816F"/>
      <color rgb="FF817A65"/>
      <color rgb="FFECEDEB"/>
      <color rgb="FFF6F7F5"/>
      <color rgb="FFE1F1E6"/>
      <color rgb="FF028992"/>
      <color rgb="FF3BA97C"/>
      <color rgb="FFA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strRef>
              <c:f>[1]Sheet1!$B$1</c:f>
              <c:strCache>
                <c:ptCount val="1"/>
                <c:pt idx="0">
                  <c:v>#REF!</c:v>
                </c:pt>
              </c:strCache>
            </c:strRef>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0A18-4692-8B7D-8483EECAC2F8}"/>
              </c:ext>
            </c:extLst>
          </c:dPt>
          <c:dPt>
            <c:idx val="1"/>
            <c:invertIfNegative val="0"/>
            <c:bubble3D val="0"/>
            <c:spPr>
              <a:solidFill>
                <a:srgbClr val="CCDEDC"/>
              </a:solidFill>
              <a:ln>
                <a:noFill/>
              </a:ln>
              <a:effectLst/>
            </c:spPr>
            <c:extLst>
              <c:ext xmlns:c16="http://schemas.microsoft.com/office/drawing/2014/chart" uri="{C3380CC4-5D6E-409C-BE32-E72D297353CC}">
                <c16:uniqueId val="{00000003-0A18-4692-8B7D-8483EECAC2F8}"/>
              </c:ext>
            </c:extLst>
          </c:dPt>
          <c:dPt>
            <c:idx val="2"/>
            <c:invertIfNegative val="0"/>
            <c:bubble3D val="0"/>
            <c:spPr>
              <a:solidFill>
                <a:srgbClr val="C00000"/>
              </a:solidFill>
              <a:ln>
                <a:noFill/>
              </a:ln>
              <a:effectLst/>
            </c:spPr>
            <c:extLst>
              <c:ext xmlns:c16="http://schemas.microsoft.com/office/drawing/2014/chart" uri="{C3380CC4-5D6E-409C-BE32-E72D297353CC}">
                <c16:uniqueId val="{00000005-0A18-4692-8B7D-8483EECAC2F8}"/>
              </c:ext>
            </c:extLst>
          </c:dPt>
          <c:dLbls>
            <c:dLbl>
              <c:idx val="2"/>
              <c:layout>
                <c:manualLayout>
                  <c:x val="7.59983042343581E-3"/>
                  <c:y val="0.16521686878348307"/>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A18-4692-8B7D-8483EECAC2F8}"/>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[1]Sheet1!$A$2:$A$4</c:f>
              <c:strCache>
                <c:ptCount val="3"/>
                <c:pt idx="0">
                  <c:v>الإيرادات</c:v>
                </c:pt>
                <c:pt idx="1">
                  <c:v>النفقات</c:v>
                </c:pt>
                <c:pt idx="2">
                  <c:v>الفائض/ (العجز)</c:v>
                </c:pt>
              </c:strCache>
            </c:strRef>
          </c:cat>
          <c:val>
            <c:numRef>
              <c:f>[1]Sheet1!$B$2:$B$4</c:f>
              <c:numCache>
                <c:formatCode>#,##0</c:formatCode>
                <c:ptCount val="3"/>
                <c:pt idx="0">
                  <c:v>302862.00648295489</c:v>
                </c:pt>
                <c:pt idx="1">
                  <c:v>360524.40163405996</c:v>
                </c:pt>
                <c:pt idx="2" formatCode="_(* #,##0_);_(* \(#,##0\);_(* &quot;-&quot;??_);_(@_)">
                  <c:v>-57662.395151105069</c:v>
                </c:pt>
              </c:numCache>
            </c:numRef>
          </c:val>
          <c:extLst>
            <c:ext xmlns:c16="http://schemas.microsoft.com/office/drawing/2014/chart" uri="{C3380CC4-5D6E-409C-BE32-E72D297353CC}">
              <c16:uniqueId val="{00000006-0A18-4692-8B7D-8483EECAC2F8}"/>
            </c:ext>
          </c:extLst>
        </c:ser>
        <c:dLbls>
          <c:dLblPos val="outEnd"/>
          <c:showLegendKey val="0"/>
          <c:showVal val="1"/>
          <c:showCatName val="0"/>
          <c:showSerName val="0"/>
          <c:showPercent val="0"/>
          <c:showBubbleSize val="0"/>
        </c:dLbls>
        <c:gapWidth val="60"/>
        <c:overlap val="-27"/>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0"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ar-SA"/>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strRef>
              <c:f>[1]Sheet1!$B$1</c:f>
              <c:strCache>
                <c:ptCount val="1"/>
                <c:pt idx="0">
                  <c:v>#REF!</c:v>
                </c:pt>
              </c:strCache>
            </c:strRef>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0218-460D-96E9-4FB2D504912F}"/>
              </c:ext>
            </c:extLst>
          </c:dPt>
          <c:dPt>
            <c:idx val="1"/>
            <c:invertIfNegative val="0"/>
            <c:bubble3D val="0"/>
            <c:spPr>
              <a:solidFill>
                <a:srgbClr val="CCDEDC"/>
              </a:solidFill>
              <a:ln>
                <a:noFill/>
              </a:ln>
              <a:effectLst/>
            </c:spPr>
            <c:extLst>
              <c:ext xmlns:c16="http://schemas.microsoft.com/office/drawing/2014/chart" uri="{C3380CC4-5D6E-409C-BE32-E72D297353CC}">
                <c16:uniqueId val="{00000003-0218-460D-96E9-4FB2D504912F}"/>
              </c:ext>
            </c:extLst>
          </c:dPt>
          <c:dPt>
            <c:idx val="2"/>
            <c:invertIfNegative val="0"/>
            <c:bubble3D val="0"/>
            <c:spPr>
              <a:solidFill>
                <a:srgbClr val="C00000"/>
              </a:solidFill>
              <a:ln>
                <a:noFill/>
              </a:ln>
              <a:effectLst/>
            </c:spPr>
            <c:extLst>
              <c:ext xmlns:c16="http://schemas.microsoft.com/office/drawing/2014/chart" uri="{C3380CC4-5D6E-409C-BE32-E72D297353CC}">
                <c16:uniqueId val="{00000005-0218-460D-96E9-4FB2D504912F}"/>
              </c:ext>
            </c:extLst>
          </c:dPt>
          <c:dLbls>
            <c:dLbl>
              <c:idx val="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85000"/>
                          <a:lumOff val="15000"/>
                        </a:schemeClr>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extLst>
                <c:ext xmlns:c16="http://schemas.microsoft.com/office/drawing/2014/chart" uri="{C3380CC4-5D6E-409C-BE32-E72D297353CC}">
                  <c16:uniqueId val="{00000001-0218-460D-96E9-4FB2D504912F}"/>
                </c:ext>
              </c:extLst>
            </c:dLbl>
            <c:dLbl>
              <c:idx val="1"/>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85000"/>
                          <a:lumOff val="15000"/>
                        </a:schemeClr>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extLst>
                <c:ext xmlns:c16="http://schemas.microsoft.com/office/drawing/2014/chart" uri="{C3380CC4-5D6E-409C-BE32-E72D297353CC}">
                  <c16:uniqueId val="{00000003-0218-460D-96E9-4FB2D504912F}"/>
                </c:ext>
              </c:extLst>
            </c:dLbl>
            <c:dLbl>
              <c:idx val="2"/>
              <c:layout>
                <c:manualLayout>
                  <c:x val="0"/>
                  <c:y val="0.11383903043640885"/>
                </c:manualLayout>
              </c:layout>
              <c:tx>
                <c:rich>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DIN Next LT Arabic" panose="020B0503020203050203" pitchFamily="34" charset="-78"/>
                        <a:ea typeface="+mn-ea"/>
                        <a:cs typeface="DIN Next LT Arabic" panose="020B0503020203050203" pitchFamily="34" charset="-78"/>
                      </a:defRPr>
                    </a:pPr>
                    <a:r>
                      <a:rPr lang="en-US">
                        <a:solidFill>
                          <a:srgbClr val="C00000"/>
                        </a:solidFill>
                      </a:rPr>
                      <a:t> (115,625)</a:t>
                    </a:r>
                    <a:endParaRPr lang="en-US"/>
                  </a:p>
                </c:rich>
              </c:tx>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0218-460D-96E9-4FB2D504912F}"/>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lumMod val="50000"/>
                      </a:schemeClr>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[1]Sheet1!$A$2:$A$4</c:f>
              <c:strCache>
                <c:ptCount val="3"/>
                <c:pt idx="0">
                  <c:v>الإيرادات</c:v>
                </c:pt>
                <c:pt idx="1">
                  <c:v>النفقات</c:v>
                </c:pt>
                <c:pt idx="2">
                  <c:v>الفائض/ (العجز)</c:v>
                </c:pt>
              </c:strCache>
            </c:strRef>
          </c:cat>
          <c:val>
            <c:numRef>
              <c:f>[1]Sheet1!$B$2:$B$4</c:f>
              <c:numCache>
                <c:formatCode>_(* #,##0_);_(* \(#,##0\);_(* "-"??_);_(@_)</c:formatCode>
                <c:ptCount val="3"/>
                <c:pt idx="0">
                  <c:v>1259095.4350993468</c:v>
                </c:pt>
                <c:pt idx="1">
                  <c:v>1374720.2487731599</c:v>
                </c:pt>
                <c:pt idx="2">
                  <c:v>-115624.81367381313</c:v>
                </c:pt>
              </c:numCache>
            </c:numRef>
          </c:val>
          <c:extLst>
            <c:ext xmlns:c16="http://schemas.microsoft.com/office/drawing/2014/chart" uri="{C3380CC4-5D6E-409C-BE32-E72D297353CC}">
              <c16:uniqueId val="{00000006-0218-460D-96E9-4FB2D504912F}"/>
            </c:ext>
          </c:extLst>
        </c:ser>
        <c:dLbls>
          <c:dLblPos val="outEnd"/>
          <c:showLegendKey val="0"/>
          <c:showVal val="1"/>
          <c:showCatName val="0"/>
          <c:showSerName val="0"/>
          <c:showPercent val="0"/>
          <c:showBubbleSize val="0"/>
        </c:dLbls>
        <c:gapWidth val="60"/>
        <c:overlap val="-27"/>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_(* #,##0_);_(* \(#,##0\);_(* &quot;-&quot;??_);_(@_)"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ar-S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png"/><Relationship Id="rId1" Type="http://schemas.openxmlformats.org/officeDocument/2006/relationships/image" Target="../media/image1.png"/><Relationship Id="rId4"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2980962</xdr:colOff>
      <xdr:row>0</xdr:row>
      <xdr:rowOff>1180965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2021062</xdr:colOff>
      <xdr:row>0</xdr:row>
      <xdr:rowOff>0</xdr:rowOff>
    </xdr:from>
    <xdr:to>
      <xdr:col>1</xdr:col>
      <xdr:colOff>4786313</xdr:colOff>
      <xdr:row>0</xdr:row>
      <xdr:rowOff>1247775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160462" y="0"/>
          <a:ext cx="2765251" cy="12477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2</xdr:col>
      <xdr:colOff>5314950</xdr:colOff>
      <xdr:row>1</xdr:row>
      <xdr:rowOff>57150</xdr:rowOff>
    </xdr:from>
    <xdr:to>
      <xdr:col>3</xdr:col>
      <xdr:colOff>2679526</xdr:colOff>
      <xdr:row>7</xdr:row>
      <xdr:rowOff>131233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387874" y="247650"/>
          <a:ext cx="2774776" cy="1217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00000000-0008-0000-0100-000006000000}"/>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00000000-0008-0000-0100-000007000000}"/>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105667</xdr:colOff>
      <xdr:row>0</xdr:row>
      <xdr:rowOff>1200015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4</xdr:col>
      <xdr:colOff>430739</xdr:colOff>
      <xdr:row>0</xdr:row>
      <xdr:rowOff>105832</xdr:rowOff>
    </xdr:from>
    <xdr:to>
      <xdr:col>5</xdr:col>
      <xdr:colOff>1565098</xdr:colOff>
      <xdr:row>1</xdr:row>
      <xdr:rowOff>105832</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3437652" y="105832"/>
          <a:ext cx="2774776" cy="12170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4</xdr:col>
      <xdr:colOff>390162</xdr:colOff>
      <xdr:row>6</xdr:row>
      <xdr:rowOff>114165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5454738" y="120650"/>
          <a:ext cx="2831737" cy="1079365"/>
        </a:xfrm>
        <a:prstGeom prst="rect">
          <a:avLst/>
        </a:prstGeom>
      </xdr:spPr>
    </xdr:pic>
    <xdr:clientData/>
  </xdr:twoCellAnchor>
  <xdr:twoCellAnchor>
    <xdr:from>
      <xdr:col>1</xdr:col>
      <xdr:colOff>554830</xdr:colOff>
      <xdr:row>12</xdr:row>
      <xdr:rowOff>121447</xdr:rowOff>
    </xdr:from>
    <xdr:to>
      <xdr:col>15</xdr:col>
      <xdr:colOff>569118</xdr:colOff>
      <xdr:row>34</xdr:row>
      <xdr:rowOff>37340</xdr:rowOff>
    </xdr:to>
    <xdr:grpSp>
      <xdr:nvGrpSpPr>
        <xdr:cNvPr id="3" name="Group 3">
          <a:extLst>
            <a:ext uri="{FF2B5EF4-FFF2-40B4-BE49-F238E27FC236}">
              <a16:creationId xmlns:a16="http://schemas.microsoft.com/office/drawing/2014/main" id="{00000000-0008-0000-0300-000003000000}"/>
            </a:ext>
          </a:extLst>
        </xdr:cNvPr>
        <xdr:cNvGrpSpPr/>
      </xdr:nvGrpSpPr>
      <xdr:grpSpPr>
        <a:xfrm flipH="1">
          <a:off x="11184928273" y="3041067"/>
          <a:ext cx="9891299" cy="4015784"/>
          <a:chOff x="9937958756" y="3598069"/>
          <a:chExt cx="8777288" cy="4106892"/>
        </a:xfrm>
      </xdr:grpSpPr>
      <xdr:sp macro="" textlink="">
        <xdr:nvSpPr>
          <xdr:cNvPr id="4" name="Rectangle 15">
            <a:extLst>
              <a:ext uri="{FF2B5EF4-FFF2-40B4-BE49-F238E27FC236}">
                <a16:creationId xmlns:a16="http://schemas.microsoft.com/office/drawing/2014/main" id="{00000000-0008-0000-0300-000004000000}"/>
              </a:ext>
            </a:extLst>
          </xdr:cNvPr>
          <xdr:cNvSpPr/>
        </xdr:nvSpPr>
        <xdr:spPr>
          <a:xfrm>
            <a:off x="9939738106" y="7386709"/>
            <a:ext cx="1387028" cy="2639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5" name="Rectangle 16">
            <a:extLst>
              <a:ext uri="{FF2B5EF4-FFF2-40B4-BE49-F238E27FC236}">
                <a16:creationId xmlns:a16="http://schemas.microsoft.com/office/drawing/2014/main" id="{00000000-0008-0000-0300-000005000000}"/>
              </a:ext>
            </a:extLst>
          </xdr:cNvPr>
          <xdr:cNvSpPr/>
        </xdr:nvSpPr>
        <xdr:spPr>
          <a:xfrm>
            <a:off x="9941564078" y="7370901"/>
            <a:ext cx="2119803" cy="2639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6" name="Rectangle 17">
            <a:extLst>
              <a:ext uri="{FF2B5EF4-FFF2-40B4-BE49-F238E27FC236}">
                <a16:creationId xmlns:a16="http://schemas.microsoft.com/office/drawing/2014/main" id="{00000000-0008-0000-0300-000006000000}"/>
              </a:ext>
            </a:extLst>
          </xdr:cNvPr>
          <xdr:cNvSpPr/>
        </xdr:nvSpPr>
        <xdr:spPr>
          <a:xfrm flipH="1">
            <a:off x="9943909308" y="7398038"/>
            <a:ext cx="1574245" cy="28189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7" name="مستطيل مستدير الزوايا 49">
            <a:extLst>
              <a:ext uri="{FF2B5EF4-FFF2-40B4-BE49-F238E27FC236}">
                <a16:creationId xmlns:a16="http://schemas.microsoft.com/office/drawing/2014/main" id="{00000000-0008-0000-0300-000007000000}"/>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609787</xdr:colOff>
      <xdr:row>30</xdr:row>
      <xdr:rowOff>172757</xdr:rowOff>
    </xdr:from>
    <xdr:to>
      <xdr:col>6</xdr:col>
      <xdr:colOff>320137</xdr:colOff>
      <xdr:row>32</xdr:row>
      <xdr:rowOff>85308</xdr:rowOff>
    </xdr:to>
    <xdr:sp macro="" textlink="">
      <xdr:nvSpPr>
        <xdr:cNvPr id="9" name="Rectangle 12">
          <a:extLst>
            <a:ext uri="{FF2B5EF4-FFF2-40B4-BE49-F238E27FC236}">
              <a16:creationId xmlns:a16="http://schemas.microsoft.com/office/drawing/2014/main" id="{00000000-0008-0000-0300-000009000000}"/>
            </a:ext>
          </a:extLst>
        </xdr:cNvPr>
        <xdr:cNvSpPr/>
      </xdr:nvSpPr>
      <xdr:spPr>
        <a:xfrm flipH="1">
          <a:off x="11011801305" y="6291169"/>
          <a:ext cx="1368820" cy="27113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450505</xdr:colOff>
      <xdr:row>31</xdr:row>
      <xdr:rowOff>15875</xdr:rowOff>
    </xdr:from>
    <xdr:to>
      <xdr:col>10</xdr:col>
      <xdr:colOff>240646</xdr:colOff>
      <xdr:row>32</xdr:row>
      <xdr:rowOff>107720</xdr:rowOff>
    </xdr:to>
    <xdr:sp macro="" textlink="">
      <xdr:nvSpPr>
        <xdr:cNvPr id="10" name="Rectangle 13">
          <a:extLst>
            <a:ext uri="{FF2B5EF4-FFF2-40B4-BE49-F238E27FC236}">
              <a16:creationId xmlns:a16="http://schemas.microsoft.com/office/drawing/2014/main" id="{00000000-0008-0000-0300-00000A000000}"/>
            </a:ext>
          </a:extLst>
        </xdr:cNvPr>
        <xdr:cNvSpPr/>
      </xdr:nvSpPr>
      <xdr:spPr>
        <a:xfrm flipH="1">
          <a:off x="11009191384" y="6313581"/>
          <a:ext cx="1807200" cy="27113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102010</xdr:colOff>
      <xdr:row>31</xdr:row>
      <xdr:rowOff>15875</xdr:rowOff>
    </xdr:from>
    <xdr:to>
      <xdr:col>13</xdr:col>
      <xdr:colOff>576048</xdr:colOff>
      <xdr:row>32</xdr:row>
      <xdr:rowOff>107720</xdr:rowOff>
    </xdr:to>
    <xdr:sp macro="" textlink="">
      <xdr:nvSpPr>
        <xdr:cNvPr id="11" name="Rectangle 14">
          <a:extLst>
            <a:ext uri="{FF2B5EF4-FFF2-40B4-BE49-F238E27FC236}">
              <a16:creationId xmlns:a16="http://schemas.microsoft.com/office/drawing/2014/main" id="{00000000-0008-0000-0300-00000B000000}"/>
            </a:ext>
          </a:extLst>
        </xdr:cNvPr>
        <xdr:cNvSpPr/>
      </xdr:nvSpPr>
      <xdr:spPr>
        <a:xfrm flipH="1">
          <a:off x="11006838923" y="6313581"/>
          <a:ext cx="1818744" cy="27113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editAs="oneCell">
    <xdr:from>
      <xdr:col>12</xdr:col>
      <xdr:colOff>496373</xdr:colOff>
      <xdr:row>1</xdr:row>
      <xdr:rowOff>26832</xdr:rowOff>
    </xdr:from>
    <xdr:to>
      <xdr:col>16</xdr:col>
      <xdr:colOff>850010</xdr:colOff>
      <xdr:row>8</xdr:row>
      <xdr:rowOff>26280</xdr:rowOff>
    </xdr:to>
    <xdr:pic>
      <xdr:nvPicPr>
        <xdr:cNvPr id="30" name="Picture 29">
          <a:extLst>
            <a:ext uri="{FF2B5EF4-FFF2-40B4-BE49-F238E27FC236}">
              <a16:creationId xmlns:a16="http://schemas.microsoft.com/office/drawing/2014/main" id="{00000000-0008-0000-0300-00001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80787455" y="201233"/>
          <a:ext cx="2768426" cy="1220258"/>
        </a:xfrm>
        <a:prstGeom prst="rect">
          <a:avLst/>
        </a:prstGeom>
      </xdr:spPr>
    </xdr:pic>
    <xdr:clientData/>
  </xdr:twoCellAnchor>
  <xdr:twoCellAnchor>
    <xdr:from>
      <xdr:col>3</xdr:col>
      <xdr:colOff>56696</xdr:colOff>
      <xdr:row>44</xdr:row>
      <xdr:rowOff>55306</xdr:rowOff>
    </xdr:from>
    <xdr:to>
      <xdr:col>16</xdr:col>
      <xdr:colOff>56697</xdr:colOff>
      <xdr:row>67</xdr:row>
      <xdr:rowOff>45357</xdr:rowOff>
    </xdr:to>
    <xdr:sp macro="" textlink="">
      <xdr:nvSpPr>
        <xdr:cNvPr id="42" name="مستطيل مستدير الزوايا 49">
          <a:extLst>
            <a:ext uri="{FF2B5EF4-FFF2-40B4-BE49-F238E27FC236}">
              <a16:creationId xmlns:a16="http://schemas.microsoft.com/office/drawing/2014/main" id="{00000000-0008-0000-0300-00002A000000}"/>
            </a:ext>
          </a:extLst>
        </xdr:cNvPr>
        <xdr:cNvSpPr/>
      </xdr:nvSpPr>
      <xdr:spPr>
        <a:xfrm>
          <a:off x="10765166339" y="9841110"/>
          <a:ext cx="8878661" cy="4162908"/>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clientData/>
  </xdr:twoCellAnchor>
  <xdr:twoCellAnchor>
    <xdr:from>
      <xdr:col>5</xdr:col>
      <xdr:colOff>193660</xdr:colOff>
      <xdr:row>63</xdr:row>
      <xdr:rowOff>89827</xdr:rowOff>
    </xdr:from>
    <xdr:to>
      <xdr:col>6</xdr:col>
      <xdr:colOff>498466</xdr:colOff>
      <xdr:row>64</xdr:row>
      <xdr:rowOff>175872</xdr:rowOff>
    </xdr:to>
    <xdr:sp macro="" textlink="">
      <xdr:nvSpPr>
        <xdr:cNvPr id="43" name="Rectangle 6">
          <a:extLst>
            <a:ext uri="{FF2B5EF4-FFF2-40B4-BE49-F238E27FC236}">
              <a16:creationId xmlns:a16="http://schemas.microsoft.com/office/drawing/2014/main" id="{00000000-0008-0000-0300-00002B000000}"/>
            </a:ext>
          </a:extLst>
        </xdr:cNvPr>
        <xdr:cNvSpPr/>
      </xdr:nvSpPr>
      <xdr:spPr>
        <a:xfrm>
          <a:off x="11023850834" y="13272427"/>
          <a:ext cx="1295406" cy="2638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8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8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590660</xdr:colOff>
      <xdr:row>63</xdr:row>
      <xdr:rowOff>77127</xdr:rowOff>
    </xdr:from>
    <xdr:to>
      <xdr:col>10</xdr:col>
      <xdr:colOff>197604</xdr:colOff>
      <xdr:row>64</xdr:row>
      <xdr:rowOff>163172</xdr:rowOff>
    </xdr:to>
    <xdr:sp macro="" textlink="">
      <xdr:nvSpPr>
        <xdr:cNvPr id="44" name="Rectangle 6">
          <a:extLst>
            <a:ext uri="{FF2B5EF4-FFF2-40B4-BE49-F238E27FC236}">
              <a16:creationId xmlns:a16="http://schemas.microsoft.com/office/drawing/2014/main" id="{00000000-0008-0000-0300-00002C000000}"/>
            </a:ext>
          </a:extLst>
        </xdr:cNvPr>
        <xdr:cNvSpPr/>
      </xdr:nvSpPr>
      <xdr:spPr>
        <a:xfrm>
          <a:off x="11021459296" y="13259727"/>
          <a:ext cx="1626244" cy="2638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8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8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250577</xdr:colOff>
      <xdr:row>63</xdr:row>
      <xdr:rowOff>26327</xdr:rowOff>
    </xdr:from>
    <xdr:to>
      <xdr:col>13</xdr:col>
      <xdr:colOff>512025</xdr:colOff>
      <xdr:row>64</xdr:row>
      <xdr:rowOff>112372</xdr:rowOff>
    </xdr:to>
    <xdr:sp macro="" textlink="">
      <xdr:nvSpPr>
        <xdr:cNvPr id="45" name="Rectangle 6">
          <a:extLst>
            <a:ext uri="{FF2B5EF4-FFF2-40B4-BE49-F238E27FC236}">
              <a16:creationId xmlns:a16="http://schemas.microsoft.com/office/drawing/2014/main" id="{00000000-0008-0000-0300-00002D000000}"/>
            </a:ext>
          </a:extLst>
        </xdr:cNvPr>
        <xdr:cNvSpPr/>
      </xdr:nvSpPr>
      <xdr:spPr>
        <a:xfrm>
          <a:off x="11019125575" y="13208927"/>
          <a:ext cx="1607648" cy="2638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rtl="0" fontAlgn="ctr"/>
          <a:r>
            <a:rPr lang="ar-SA">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5</xdr:col>
      <xdr:colOff>71595</xdr:colOff>
      <xdr:row>65</xdr:row>
      <xdr:rowOff>45859</xdr:rowOff>
    </xdr:from>
    <xdr:to>
      <xdr:col>6</xdr:col>
      <xdr:colOff>600208</xdr:colOff>
      <xdr:row>66</xdr:row>
      <xdr:rowOff>102824</xdr:rowOff>
    </xdr:to>
    <xdr:sp macro="" textlink="">
      <xdr:nvSpPr>
        <xdr:cNvPr id="48" name="Rectangle 15">
          <a:extLst>
            <a:ext uri="{FF2B5EF4-FFF2-40B4-BE49-F238E27FC236}">
              <a16:creationId xmlns:a16="http://schemas.microsoft.com/office/drawing/2014/main" id="{00000000-0008-0000-0300-000030000000}"/>
            </a:ext>
          </a:extLst>
        </xdr:cNvPr>
        <xdr:cNvSpPr/>
      </xdr:nvSpPr>
      <xdr:spPr>
        <a:xfrm flipH="1">
          <a:off x="11023749092" y="13584059"/>
          <a:ext cx="1519213" cy="234765"/>
        </a:xfrm>
        <a:prstGeom prst="rect">
          <a:avLst/>
        </a:prstGeom>
        <a:ln>
          <a:noFill/>
        </a:ln>
      </xdr:spPr>
      <xdr:txBody>
        <a:bodyPr wrap="square" lIns="155160" tIns="0" rIns="0" bIns="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clientData/>
  </xdr:twoCellAnchor>
  <xdr:twoCellAnchor>
    <xdr:from>
      <xdr:col>7</xdr:col>
      <xdr:colOff>171858</xdr:colOff>
      <xdr:row>65</xdr:row>
      <xdr:rowOff>79381</xdr:rowOff>
    </xdr:from>
    <xdr:to>
      <xdr:col>10</xdr:col>
      <xdr:colOff>505394</xdr:colOff>
      <xdr:row>66</xdr:row>
      <xdr:rowOff>151767</xdr:rowOff>
    </xdr:to>
    <xdr:sp macro="" textlink="">
      <xdr:nvSpPr>
        <xdr:cNvPr id="49" name="Rectangle 16">
          <a:extLst>
            <a:ext uri="{FF2B5EF4-FFF2-40B4-BE49-F238E27FC236}">
              <a16:creationId xmlns:a16="http://schemas.microsoft.com/office/drawing/2014/main" id="{00000000-0008-0000-0300-000031000000}"/>
            </a:ext>
          </a:extLst>
        </xdr:cNvPr>
        <xdr:cNvSpPr/>
      </xdr:nvSpPr>
      <xdr:spPr>
        <a:xfrm flipH="1">
          <a:off x="11021151506" y="13617581"/>
          <a:ext cx="2352836" cy="250186"/>
        </a:xfrm>
        <a:prstGeom prst="rect">
          <a:avLst/>
        </a:prstGeom>
        <a:ln>
          <a:noFill/>
        </a:ln>
      </xdr:spPr>
      <xdr:txBody>
        <a:bodyPr wrap="square" lIns="155160" tIns="0" rIns="0" bIns="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clientData/>
  </xdr:twoCellAnchor>
  <xdr:twoCellAnchor>
    <xdr:from>
      <xdr:col>11</xdr:col>
      <xdr:colOff>98457</xdr:colOff>
      <xdr:row>65</xdr:row>
      <xdr:rowOff>18568</xdr:rowOff>
    </xdr:from>
    <xdr:to>
      <xdr:col>13</xdr:col>
      <xdr:colOff>496047</xdr:colOff>
      <xdr:row>66</xdr:row>
      <xdr:rowOff>101710</xdr:rowOff>
    </xdr:to>
    <xdr:sp macro="" textlink="">
      <xdr:nvSpPr>
        <xdr:cNvPr id="50" name="Rectangle 17">
          <a:extLst>
            <a:ext uri="{FF2B5EF4-FFF2-40B4-BE49-F238E27FC236}">
              <a16:creationId xmlns:a16="http://schemas.microsoft.com/office/drawing/2014/main" id="{00000000-0008-0000-0300-000032000000}"/>
            </a:ext>
          </a:extLst>
        </xdr:cNvPr>
        <xdr:cNvSpPr/>
      </xdr:nvSpPr>
      <xdr:spPr>
        <a:xfrm>
          <a:off x="11019141553" y="13556768"/>
          <a:ext cx="1743790" cy="260942"/>
        </a:xfrm>
        <a:prstGeom prst="rect">
          <a:avLst/>
        </a:prstGeom>
        <a:ln>
          <a:noFill/>
        </a:ln>
      </xdr:spPr>
      <xdr:txBody>
        <a:bodyPr wrap="square" lIns="155160" tIns="0" rIns="0" bIns="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clientData/>
  </xdr:twoCellAnchor>
  <xdr:twoCellAnchor>
    <xdr:from>
      <xdr:col>3</xdr:col>
      <xdr:colOff>563469</xdr:colOff>
      <xdr:row>13</xdr:row>
      <xdr:rowOff>48373</xdr:rowOff>
    </xdr:from>
    <xdr:to>
      <xdr:col>14</xdr:col>
      <xdr:colOff>266140</xdr:colOff>
      <xdr:row>30</xdr:row>
      <xdr:rowOff>178069</xdr:rowOff>
    </xdr:to>
    <xdr:grpSp>
      <xdr:nvGrpSpPr>
        <xdr:cNvPr id="54" name="Group 5">
          <a:extLst>
            <a:ext uri="{FF2B5EF4-FFF2-40B4-BE49-F238E27FC236}">
              <a16:creationId xmlns:a16="http://schemas.microsoft.com/office/drawing/2014/main" id="{00000000-0008-0000-0300-000036000000}"/>
            </a:ext>
          </a:extLst>
        </xdr:cNvPr>
        <xdr:cNvGrpSpPr/>
      </xdr:nvGrpSpPr>
      <xdr:grpSpPr>
        <a:xfrm>
          <a:off x="11185914566" y="3154351"/>
          <a:ext cx="7529736" cy="3297794"/>
          <a:chOff x="2588703" y="2661804"/>
          <a:chExt cx="6684886" cy="3289271"/>
        </a:xfrm>
      </xdr:grpSpPr>
      <xdr:graphicFrame macro="">
        <xdr:nvGraphicFramePr>
          <xdr:cNvPr id="55" name="Chart 3">
            <a:extLst>
              <a:ext uri="{FF2B5EF4-FFF2-40B4-BE49-F238E27FC236}">
                <a16:creationId xmlns:a16="http://schemas.microsoft.com/office/drawing/2014/main" id="{00000000-0008-0000-0300-000037000000}"/>
              </a:ext>
            </a:extLst>
          </xdr:cNvPr>
          <xdr:cNvGraphicFramePr/>
        </xdr:nvGraphicFramePr>
        <xdr:xfrm>
          <a:off x="2588703" y="2661804"/>
          <a:ext cx="6684886" cy="3289271"/>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56" name="Straight Connector 21">
            <a:extLst>
              <a:ext uri="{FF2B5EF4-FFF2-40B4-BE49-F238E27FC236}">
                <a16:creationId xmlns:a16="http://schemas.microsoft.com/office/drawing/2014/main" id="{00000000-0008-0000-0300-000038000000}"/>
              </a:ext>
            </a:extLst>
          </xdr:cNvPr>
          <xdr:cNvCxnSpPr/>
        </xdr:nvCxnSpPr>
        <xdr:spPr>
          <a:xfrm>
            <a:off x="2945310" y="5378788"/>
            <a:ext cx="6035040" cy="0"/>
          </a:xfrm>
          <a:prstGeom prst="line">
            <a:avLst/>
          </a:prstGeom>
          <a:ln w="19050">
            <a:no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280148</xdr:colOff>
      <xdr:row>45</xdr:row>
      <xdr:rowOff>28015</xdr:rowOff>
    </xdr:from>
    <xdr:to>
      <xdr:col>14</xdr:col>
      <xdr:colOff>48576</xdr:colOff>
      <xdr:row>62</xdr:row>
      <xdr:rowOff>169932</xdr:rowOff>
    </xdr:to>
    <xdr:grpSp>
      <xdr:nvGrpSpPr>
        <xdr:cNvPr id="57" name="Group 5">
          <a:extLst>
            <a:ext uri="{FF2B5EF4-FFF2-40B4-BE49-F238E27FC236}">
              <a16:creationId xmlns:a16="http://schemas.microsoft.com/office/drawing/2014/main" id="{00000000-0008-0000-0300-000039000000}"/>
            </a:ext>
          </a:extLst>
        </xdr:cNvPr>
        <xdr:cNvGrpSpPr/>
      </xdr:nvGrpSpPr>
      <xdr:grpSpPr>
        <a:xfrm>
          <a:off x="11186132130" y="10215624"/>
          <a:ext cx="6912178" cy="3310015"/>
          <a:chOff x="2627790" y="2336238"/>
          <a:chExt cx="6684886" cy="3962519"/>
        </a:xfrm>
      </xdr:grpSpPr>
      <xdr:graphicFrame macro="">
        <xdr:nvGraphicFramePr>
          <xdr:cNvPr id="58" name="Chart 3">
            <a:extLst>
              <a:ext uri="{FF2B5EF4-FFF2-40B4-BE49-F238E27FC236}">
                <a16:creationId xmlns:a16="http://schemas.microsoft.com/office/drawing/2014/main" id="{00000000-0008-0000-0300-00003A000000}"/>
              </a:ext>
            </a:extLst>
          </xdr:cNvPr>
          <xdr:cNvGraphicFramePr/>
        </xdr:nvGraphicFramePr>
        <xdr:xfrm>
          <a:off x="2627790" y="2336238"/>
          <a:ext cx="6684886" cy="3955859"/>
        </xdr:xfrm>
        <a:graphic>
          <a:graphicData uri="http://schemas.openxmlformats.org/drawingml/2006/chart">
            <c:chart xmlns:c="http://schemas.openxmlformats.org/drawingml/2006/chart" xmlns:r="http://schemas.openxmlformats.org/officeDocument/2006/relationships" r:id="rId4"/>
          </a:graphicData>
        </a:graphic>
      </xdr:graphicFrame>
      <xdr:cxnSp macro="">
        <xdr:nvCxnSpPr>
          <xdr:cNvPr id="59" name="Straight Connector 21">
            <a:extLst>
              <a:ext uri="{FF2B5EF4-FFF2-40B4-BE49-F238E27FC236}">
                <a16:creationId xmlns:a16="http://schemas.microsoft.com/office/drawing/2014/main" id="{00000000-0008-0000-0300-00003B000000}"/>
              </a:ext>
            </a:extLst>
          </xdr:cNvPr>
          <xdr:cNvCxnSpPr/>
        </xdr:nvCxnSpPr>
        <xdr:spPr>
          <a:xfrm>
            <a:off x="2945310" y="6298757"/>
            <a:ext cx="6035040" cy="0"/>
          </a:xfrm>
          <a:prstGeom prst="line">
            <a:avLst/>
          </a:prstGeom>
          <a:noFill/>
          <a:ln>
            <a:noFill/>
          </a:ln>
        </xdr:spPr>
      </xdr:cxnSp>
    </xdr:grp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47625</xdr:rowOff>
    </xdr:from>
    <xdr:ext cx="3314337" cy="107619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372063" y="47625"/>
          <a:ext cx="3314337" cy="1076190"/>
        </a:xfrm>
        <a:prstGeom prst="rect">
          <a:avLst/>
        </a:prstGeom>
      </xdr:spPr>
    </xdr:pic>
    <xdr:clientData/>
  </xdr:oneCellAnchor>
  <xdr:twoCellAnchor>
    <xdr:from>
      <xdr:col>0</xdr:col>
      <xdr:colOff>0</xdr:colOff>
      <xdr:row>2</xdr:row>
      <xdr:rowOff>438150</xdr:rowOff>
    </xdr:from>
    <xdr:to>
      <xdr:col>0</xdr:col>
      <xdr:colOff>981073</xdr:colOff>
      <xdr:row>3</xdr:row>
      <xdr:rowOff>121739</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9987078707" y="544830"/>
          <a:ext cx="607693" cy="12554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6</xdr:col>
      <xdr:colOff>357187</xdr:colOff>
      <xdr:row>0</xdr:row>
      <xdr:rowOff>11906</xdr:rowOff>
    </xdr:from>
    <xdr:to>
      <xdr:col>7</xdr:col>
      <xdr:colOff>937</xdr:colOff>
      <xdr:row>1</xdr:row>
      <xdr:rowOff>19631</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45063787" y="11906"/>
          <a:ext cx="2774776" cy="12139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95250</xdr:colOff>
      <xdr:row>0</xdr:row>
      <xdr:rowOff>123825</xdr:rowOff>
    </xdr:from>
    <xdr:ext cx="3133362" cy="1069840"/>
    <xdr:pic>
      <xdr:nvPicPr>
        <xdr:cNvPr id="2" name="Picture 1">
          <a:extLst>
            <a:ext uri="{FF2B5EF4-FFF2-40B4-BE49-F238E27FC236}">
              <a16:creationId xmlns:a16="http://schemas.microsoft.com/office/drawing/2014/main" id="{F76A0A4B-7E51-4CF2-BE5D-35A57223D2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457788" y="120650"/>
          <a:ext cx="3133362" cy="1069840"/>
        </a:xfrm>
        <a:prstGeom prst="rect">
          <a:avLst/>
        </a:prstGeom>
      </xdr:spPr>
    </xdr:pic>
    <xdr:clientData/>
  </xdr:oneCellAnchor>
  <xdr:oneCellAnchor>
    <xdr:from>
      <xdr:col>6</xdr:col>
      <xdr:colOff>426987</xdr:colOff>
      <xdr:row>0</xdr:row>
      <xdr:rowOff>0</xdr:rowOff>
    </xdr:from>
    <xdr:ext cx="2856710" cy="1217083"/>
    <xdr:pic>
      <xdr:nvPicPr>
        <xdr:cNvPr id="3" name="Picture 2">
          <a:extLst>
            <a:ext uri="{FF2B5EF4-FFF2-40B4-BE49-F238E27FC236}">
              <a16:creationId xmlns:a16="http://schemas.microsoft.com/office/drawing/2014/main" id="{4EF4F19D-9D16-4A46-A7AB-E3AA354412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0741928" y="0"/>
          <a:ext cx="2856710" cy="121708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95250</xdr:colOff>
      <xdr:row>0</xdr:row>
      <xdr:rowOff>123825</xdr:rowOff>
    </xdr:from>
    <xdr:ext cx="2904762" cy="1076190"/>
    <xdr:pic>
      <xdr:nvPicPr>
        <xdr:cNvPr id="2" name="Picture 1">
          <a:extLst>
            <a:ext uri="{FF2B5EF4-FFF2-40B4-BE49-F238E27FC236}">
              <a16:creationId xmlns:a16="http://schemas.microsoft.com/office/drawing/2014/main" id="{BBB44F21-D88F-4E71-B4E4-B519982B93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86388" y="120650"/>
          <a:ext cx="2904762" cy="1076190"/>
        </a:xfrm>
        <a:prstGeom prst="rect">
          <a:avLst/>
        </a:prstGeom>
      </xdr:spPr>
    </xdr:pic>
    <xdr:clientData/>
  </xdr:oneCellAnchor>
  <xdr:oneCellAnchor>
    <xdr:from>
      <xdr:col>6</xdr:col>
      <xdr:colOff>571500</xdr:colOff>
      <xdr:row>0</xdr:row>
      <xdr:rowOff>40821</xdr:rowOff>
    </xdr:from>
    <xdr:ext cx="2771601" cy="1220258"/>
    <xdr:pic>
      <xdr:nvPicPr>
        <xdr:cNvPr id="3" name="Picture 2">
          <a:extLst>
            <a:ext uri="{FF2B5EF4-FFF2-40B4-BE49-F238E27FC236}">
              <a16:creationId xmlns:a16="http://schemas.microsoft.com/office/drawing/2014/main" id="{E85D8F95-A3FD-4754-9DB3-4E35314867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1295299" y="40821"/>
          <a:ext cx="2771601" cy="122025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3003187</xdr:colOff>
      <xdr:row>0</xdr:row>
      <xdr:rowOff>1200015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5582988" y="123825"/>
          <a:ext cx="2904762" cy="1076190"/>
        </a:xfrm>
        <a:prstGeom prst="rect">
          <a:avLst/>
        </a:prstGeom>
      </xdr:spPr>
    </xdr:pic>
    <xdr:clientData/>
  </xdr:twoCellAnchor>
  <xdr:twoCellAnchor editAs="oneCell">
    <xdr:from>
      <xdr:col>2</xdr:col>
      <xdr:colOff>1459676</xdr:colOff>
      <xdr:row>0</xdr:row>
      <xdr:rowOff>0</xdr:rowOff>
    </xdr:from>
    <xdr:to>
      <xdr:col>2</xdr:col>
      <xdr:colOff>4240802</xdr:colOff>
      <xdr:row>1</xdr:row>
      <xdr:rowOff>1058</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9140646" y="0"/>
          <a:ext cx="2774776" cy="122025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95250</xdr:colOff>
      <xdr:row>0</xdr:row>
      <xdr:rowOff>123825</xdr:rowOff>
    </xdr:from>
    <xdr:ext cx="2917815" cy="1076190"/>
    <xdr:pic>
      <xdr:nvPicPr>
        <xdr:cNvPr id="2" name="Picture 1">
          <a:extLst>
            <a:ext uri="{FF2B5EF4-FFF2-40B4-BE49-F238E27FC236}">
              <a16:creationId xmlns:a16="http://schemas.microsoft.com/office/drawing/2014/main" id="{5DDA837F-2FFC-46F9-BB56-055E583EF7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73335" y="120650"/>
          <a:ext cx="2917815" cy="1076190"/>
        </a:xfrm>
        <a:prstGeom prst="rect">
          <a:avLst/>
        </a:prstGeom>
      </xdr:spPr>
    </xdr:pic>
    <xdr:clientData/>
  </xdr:oneCellAnchor>
  <xdr:oneCellAnchor>
    <xdr:from>
      <xdr:col>4</xdr:col>
      <xdr:colOff>740833</xdr:colOff>
      <xdr:row>0</xdr:row>
      <xdr:rowOff>137584</xdr:rowOff>
    </xdr:from>
    <xdr:ext cx="2768426" cy="1210733"/>
    <xdr:pic>
      <xdr:nvPicPr>
        <xdr:cNvPr id="3" name="Picture 2">
          <a:extLst>
            <a:ext uri="{FF2B5EF4-FFF2-40B4-BE49-F238E27FC236}">
              <a16:creationId xmlns:a16="http://schemas.microsoft.com/office/drawing/2014/main" id="{03339D1B-318C-4E11-AA77-4BB9C2C6A7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1872091" y="140759"/>
          <a:ext cx="2768426" cy="121073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rightToLeft="1" zoomScale="67" zoomScaleNormal="80" workbookViewId="0">
      <selection activeCell="B24" sqref="B24"/>
    </sheetView>
  </sheetViews>
  <sheetFormatPr defaultRowHeight="14.25"/>
  <cols>
    <col min="1" max="2" width="68.875" customWidth="1"/>
  </cols>
  <sheetData>
    <row r="1" spans="1:2" ht="104.25" customHeight="1"/>
    <row r="2" spans="1:2" ht="32.25">
      <c r="A2" s="19" t="s">
        <v>41</v>
      </c>
      <c r="B2" s="19" t="s">
        <v>42</v>
      </c>
    </row>
    <row r="3" spans="1:2" s="68" customFormat="1" ht="32.25">
      <c r="A3" s="53" t="s">
        <v>101</v>
      </c>
      <c r="B3" s="55" t="s">
        <v>102</v>
      </c>
    </row>
    <row r="4" spans="1:2" ht="63.75">
      <c r="A4" s="21" t="s">
        <v>115</v>
      </c>
      <c r="B4" s="22" t="s">
        <v>116</v>
      </c>
    </row>
    <row r="5" spans="1:2" ht="63.75">
      <c r="A5" s="52" t="s">
        <v>239</v>
      </c>
      <c r="B5" s="54" t="s">
        <v>128</v>
      </c>
    </row>
    <row r="6" spans="1:2" ht="32.25">
      <c r="A6" s="53" t="s">
        <v>7</v>
      </c>
      <c r="B6" s="55" t="s">
        <v>34</v>
      </c>
    </row>
    <row r="7" spans="1:2" ht="32.25">
      <c r="A7" s="52" t="s">
        <v>10</v>
      </c>
      <c r="B7" s="54" t="s">
        <v>35</v>
      </c>
    </row>
    <row r="8" spans="1:2" ht="32.25">
      <c r="A8" s="20" t="s">
        <v>37</v>
      </c>
      <c r="B8" s="23" t="s">
        <v>109</v>
      </c>
    </row>
    <row r="9" spans="1:2" ht="63.75">
      <c r="A9" s="52" t="s">
        <v>238</v>
      </c>
      <c r="B9" s="85" t="s">
        <v>240</v>
      </c>
    </row>
    <row r="10" spans="1:2" ht="32.25">
      <c r="A10" s="20" t="s">
        <v>38</v>
      </c>
      <c r="B10" s="23" t="s">
        <v>39</v>
      </c>
    </row>
    <row r="11" spans="1:2" ht="32.25">
      <c r="A11" s="20" t="s">
        <v>56</v>
      </c>
      <c r="B11" s="23" t="s">
        <v>55</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dix!A1" display="ملحق تعريف البنود" xr:uid="{00000000-0004-0000-0000-00000B000000}"/>
    <hyperlink ref="B11" location="Append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B9" location="Gov.Reserve!A1" display="Gov.Reserve!A1" xr:uid="{9A57C7A1-D299-4716-B6EC-57129A91DD73}"/>
    <hyperlink ref="A10:B10" location="DEBT!A1" display="الدين العام" xr:uid="{00000000-0004-0000-0000-000004000000}"/>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zoomScale="37" zoomScaleNormal="50" workbookViewId="0">
      <selection activeCell="B40" sqref="B40"/>
    </sheetView>
  </sheetViews>
  <sheetFormatPr defaultRowHeight="14.25"/>
  <cols>
    <col min="1" max="1" width="38.5" customWidth="1"/>
    <col min="2" max="2" width="95.375" customWidth="1"/>
    <col min="3" max="3" width="77.375" customWidth="1"/>
    <col min="4" max="4" width="40.375" customWidth="1"/>
  </cols>
  <sheetData>
    <row r="9" spans="1:4" s="56" customFormat="1" ht="53.25">
      <c r="A9" s="57" t="s">
        <v>75</v>
      </c>
      <c r="D9" s="71" t="s">
        <v>107</v>
      </c>
    </row>
    <row r="10" spans="1:4" ht="35.25">
      <c r="A10" s="73" t="s">
        <v>76</v>
      </c>
      <c r="D10" s="72" t="s">
        <v>108</v>
      </c>
    </row>
    <row r="13" spans="1:4" ht="24">
      <c r="A13" s="59" t="s">
        <v>57</v>
      </c>
      <c r="B13" s="59" t="s">
        <v>58</v>
      </c>
      <c r="C13" s="59" t="s">
        <v>77</v>
      </c>
      <c r="D13" s="60" t="s">
        <v>36</v>
      </c>
    </row>
    <row r="14" spans="1:4" ht="28.5" customHeight="1">
      <c r="A14" s="61" t="s">
        <v>54</v>
      </c>
      <c r="B14" s="61" t="s">
        <v>59</v>
      </c>
      <c r="C14" s="74" t="s">
        <v>78</v>
      </c>
      <c r="D14" s="74" t="s">
        <v>79</v>
      </c>
    </row>
    <row r="15" spans="1:4" ht="23.25">
      <c r="A15" s="58" t="s">
        <v>45</v>
      </c>
      <c r="B15" s="63" t="s">
        <v>99</v>
      </c>
      <c r="C15" s="75" t="s">
        <v>100</v>
      </c>
      <c r="D15" s="75" t="s">
        <v>80</v>
      </c>
    </row>
    <row r="16" spans="1:4" ht="93">
      <c r="A16" s="61" t="s">
        <v>60</v>
      </c>
      <c r="B16" s="61" t="s">
        <v>61</v>
      </c>
      <c r="C16" s="74" t="s">
        <v>81</v>
      </c>
      <c r="D16" s="74" t="s">
        <v>82</v>
      </c>
    </row>
    <row r="17" spans="1:4" ht="23.25">
      <c r="A17" s="58" t="s">
        <v>62</v>
      </c>
      <c r="B17" s="58" t="s">
        <v>63</v>
      </c>
      <c r="C17" s="75" t="s">
        <v>83</v>
      </c>
      <c r="D17" s="75" t="s">
        <v>84</v>
      </c>
    </row>
    <row r="18" spans="1:4" ht="69.75">
      <c r="A18" s="61" t="s">
        <v>20</v>
      </c>
      <c r="B18" s="61" t="s">
        <v>64</v>
      </c>
      <c r="C18" s="74" t="s">
        <v>85</v>
      </c>
      <c r="D18" s="74" t="s">
        <v>24</v>
      </c>
    </row>
    <row r="19" spans="1:4" ht="93">
      <c r="A19" s="58" t="s">
        <v>65</v>
      </c>
      <c r="B19" s="58" t="s">
        <v>66</v>
      </c>
      <c r="C19" s="75" t="s">
        <v>86</v>
      </c>
      <c r="D19" s="75" t="s">
        <v>11</v>
      </c>
    </row>
    <row r="20" spans="1:4" ht="46.5">
      <c r="A20" s="61" t="s">
        <v>50</v>
      </c>
      <c r="B20" s="61" t="s">
        <v>67</v>
      </c>
      <c r="C20" s="74" t="s">
        <v>87</v>
      </c>
      <c r="D20" s="74" t="s">
        <v>12</v>
      </c>
    </row>
    <row r="21" spans="1:4" ht="46.5">
      <c r="A21" s="58" t="s">
        <v>27</v>
      </c>
      <c r="B21" s="58" t="s">
        <v>68</v>
      </c>
      <c r="C21" s="75" t="s">
        <v>88</v>
      </c>
      <c r="D21" s="75" t="s">
        <v>13</v>
      </c>
    </row>
    <row r="22" spans="1:4" ht="69.75">
      <c r="A22" s="61" t="s">
        <v>28</v>
      </c>
      <c r="B22" s="61" t="s">
        <v>69</v>
      </c>
      <c r="C22" s="74" t="s">
        <v>89</v>
      </c>
      <c r="D22" s="74" t="s">
        <v>14</v>
      </c>
    </row>
    <row r="23" spans="1:4" ht="46.5">
      <c r="A23" s="58" t="s">
        <v>29</v>
      </c>
      <c r="B23" s="58" t="s">
        <v>70</v>
      </c>
      <c r="C23" s="75" t="s">
        <v>90</v>
      </c>
      <c r="D23" s="75" t="s">
        <v>91</v>
      </c>
    </row>
    <row r="24" spans="1:4" ht="69.75">
      <c r="A24" s="61" t="s">
        <v>30</v>
      </c>
      <c r="B24" s="61" t="s">
        <v>71</v>
      </c>
      <c r="C24" s="74" t="s">
        <v>92</v>
      </c>
      <c r="D24" s="74" t="s">
        <v>15</v>
      </c>
    </row>
    <row r="25" spans="1:4" ht="69.75">
      <c r="A25" s="58" t="s">
        <v>31</v>
      </c>
      <c r="B25" s="58" t="s">
        <v>72</v>
      </c>
      <c r="C25" s="75" t="s">
        <v>93</v>
      </c>
      <c r="D25" s="75" t="s">
        <v>16</v>
      </c>
    </row>
    <row r="26" spans="1:4" ht="70.5" thickBot="1">
      <c r="A26" s="62" t="s">
        <v>73</v>
      </c>
      <c r="B26" s="62" t="s">
        <v>74</v>
      </c>
      <c r="C26" s="76" t="s">
        <v>94</v>
      </c>
      <c r="D26" s="76" t="s">
        <v>95</v>
      </c>
    </row>
    <row r="27" spans="1:4" ht="15" thickTop="1"/>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zoomScale="120" zoomScaleNormal="120" workbookViewId="0">
      <selection activeCell="F30" sqref="F30"/>
    </sheetView>
  </sheetViews>
  <sheetFormatPr defaultRowHeight="14.25"/>
  <sheetData>
    <row r="8" spans="2:17" ht="35.25">
      <c r="B8" s="69" t="s">
        <v>101</v>
      </c>
      <c r="P8" s="70" t="s">
        <v>102</v>
      </c>
    </row>
    <row r="10" spans="2:17" ht="10.5" customHeight="1">
      <c r="B10" s="161" t="s">
        <v>105</v>
      </c>
      <c r="C10" s="161"/>
      <c r="D10" s="161"/>
      <c r="E10" s="161"/>
      <c r="F10" s="161"/>
      <c r="G10" s="161"/>
      <c r="H10" s="161"/>
      <c r="K10" s="160" t="s">
        <v>104</v>
      </c>
      <c r="L10" s="160"/>
      <c r="M10" s="160"/>
      <c r="N10" s="160"/>
      <c r="O10" s="160"/>
      <c r="P10" s="160"/>
      <c r="Q10" s="160"/>
    </row>
    <row r="11" spans="2:17" ht="14.25" customHeight="1">
      <c r="B11" s="161"/>
      <c r="C11" s="161"/>
      <c r="D11" s="161"/>
      <c r="E11" s="161"/>
      <c r="F11" s="161"/>
      <c r="G11" s="161"/>
      <c r="H11" s="161"/>
      <c r="K11" s="160"/>
      <c r="L11" s="160"/>
      <c r="M11" s="160"/>
      <c r="N11" s="160"/>
      <c r="O11" s="160"/>
      <c r="P11" s="160"/>
      <c r="Q11" s="160"/>
    </row>
    <row r="12" spans="2:17" ht="14.25" customHeight="1">
      <c r="B12" s="161"/>
      <c r="C12" s="161"/>
      <c r="D12" s="161"/>
      <c r="E12" s="161"/>
      <c r="F12" s="161"/>
      <c r="G12" s="161"/>
      <c r="H12" s="161"/>
      <c r="K12" s="160"/>
      <c r="L12" s="160"/>
      <c r="M12" s="160"/>
      <c r="N12" s="160"/>
      <c r="O12" s="160"/>
      <c r="P12" s="160"/>
      <c r="Q12" s="160"/>
    </row>
    <row r="13" spans="2:17" ht="14.25" customHeight="1">
      <c r="B13" s="161"/>
      <c r="C13" s="161"/>
      <c r="D13" s="161"/>
      <c r="E13" s="161"/>
      <c r="F13" s="161"/>
      <c r="G13" s="161"/>
      <c r="H13" s="161"/>
      <c r="K13" s="160"/>
      <c r="L13" s="160"/>
      <c r="M13" s="160"/>
      <c r="N13" s="160"/>
      <c r="O13" s="160"/>
      <c r="P13" s="160"/>
      <c r="Q13" s="160"/>
    </row>
    <row r="14" spans="2:17" ht="14.25" customHeight="1">
      <c r="B14" s="161"/>
      <c r="C14" s="161"/>
      <c r="D14" s="161"/>
      <c r="E14" s="161"/>
      <c r="F14" s="161"/>
      <c r="G14" s="161"/>
      <c r="H14" s="161"/>
      <c r="K14" s="160"/>
      <c r="L14" s="160"/>
      <c r="M14" s="160"/>
      <c r="N14" s="160"/>
      <c r="O14" s="160"/>
      <c r="P14" s="160"/>
      <c r="Q14" s="160"/>
    </row>
    <row r="15" spans="2:17" ht="14.25" customHeight="1">
      <c r="B15" s="161"/>
      <c r="C15" s="161"/>
      <c r="D15" s="161"/>
      <c r="E15" s="161"/>
      <c r="F15" s="161"/>
      <c r="G15" s="161"/>
      <c r="H15" s="161"/>
      <c r="K15" s="160"/>
      <c r="L15" s="160"/>
      <c r="M15" s="160"/>
      <c r="N15" s="160"/>
      <c r="O15" s="160"/>
      <c r="P15" s="160"/>
      <c r="Q15" s="160"/>
    </row>
    <row r="16" spans="2:17" ht="14.25" customHeight="1">
      <c r="B16" s="161"/>
      <c r="C16" s="161"/>
      <c r="D16" s="161"/>
      <c r="E16" s="161"/>
      <c r="F16" s="161"/>
      <c r="G16" s="161"/>
      <c r="H16" s="161"/>
      <c r="K16" s="160"/>
      <c r="L16" s="160"/>
      <c r="M16" s="160"/>
      <c r="N16" s="160"/>
      <c r="O16" s="160"/>
      <c r="P16" s="160"/>
      <c r="Q16" s="160"/>
    </row>
    <row r="17" spans="2:17" ht="14.25" customHeight="1">
      <c r="B17" s="161"/>
      <c r="C17" s="161"/>
      <c r="D17" s="161"/>
      <c r="E17" s="161"/>
      <c r="F17" s="161"/>
      <c r="G17" s="161"/>
      <c r="H17" s="161"/>
      <c r="K17" s="160"/>
      <c r="L17" s="160"/>
      <c r="M17" s="160"/>
      <c r="N17" s="160"/>
      <c r="O17" s="160"/>
      <c r="P17" s="160"/>
      <c r="Q17" s="160"/>
    </row>
    <row r="18" spans="2:17" ht="14.25" customHeight="1">
      <c r="B18" s="161"/>
      <c r="C18" s="161"/>
      <c r="D18" s="161"/>
      <c r="E18" s="161"/>
      <c r="F18" s="161"/>
      <c r="G18" s="161"/>
      <c r="H18" s="161"/>
      <c r="K18" s="160"/>
      <c r="L18" s="160"/>
      <c r="M18" s="160"/>
      <c r="N18" s="160"/>
      <c r="O18" s="160"/>
      <c r="P18" s="160"/>
      <c r="Q18" s="160"/>
    </row>
    <row r="19" spans="2:17" ht="14.25" customHeight="1">
      <c r="B19" s="161"/>
      <c r="C19" s="161"/>
      <c r="D19" s="161"/>
      <c r="E19" s="161"/>
      <c r="F19" s="161"/>
      <c r="G19" s="161"/>
      <c r="H19" s="161"/>
      <c r="K19" s="160"/>
      <c r="L19" s="160"/>
      <c r="M19" s="160"/>
      <c r="N19" s="160"/>
      <c r="O19" s="160"/>
      <c r="P19" s="160"/>
      <c r="Q19" s="160"/>
    </row>
    <row r="20" spans="2:17" ht="14.25" customHeight="1">
      <c r="B20" s="161"/>
      <c r="C20" s="161"/>
      <c r="D20" s="161"/>
      <c r="E20" s="161"/>
      <c r="F20" s="161"/>
      <c r="G20" s="161"/>
      <c r="H20" s="161"/>
      <c r="K20" s="160"/>
      <c r="L20" s="160"/>
      <c r="M20" s="160"/>
      <c r="N20" s="160"/>
      <c r="O20" s="160"/>
      <c r="P20" s="160"/>
      <c r="Q20" s="160"/>
    </row>
    <row r="21" spans="2:17" ht="14.25" customHeight="1">
      <c r="B21" s="161"/>
      <c r="C21" s="161"/>
      <c r="D21" s="161"/>
      <c r="E21" s="161"/>
      <c r="F21" s="161"/>
      <c r="G21" s="161"/>
      <c r="H21" s="161"/>
      <c r="K21" s="160"/>
      <c r="L21" s="160"/>
      <c r="M21" s="160"/>
      <c r="N21" s="160"/>
      <c r="O21" s="160"/>
      <c r="P21" s="160"/>
      <c r="Q21" s="160"/>
    </row>
    <row r="22" spans="2:17" ht="14.25" customHeight="1">
      <c r="B22" s="161"/>
      <c r="C22" s="161"/>
      <c r="D22" s="161"/>
      <c r="E22" s="161"/>
      <c r="F22" s="161"/>
      <c r="G22" s="161"/>
      <c r="H22" s="161"/>
      <c r="K22" s="160"/>
      <c r="L22" s="160"/>
      <c r="M22" s="160"/>
      <c r="N22" s="160"/>
      <c r="O22" s="160"/>
      <c r="P22" s="160"/>
      <c r="Q22" s="160"/>
    </row>
    <row r="23" spans="2:17" ht="14.25" customHeight="1">
      <c r="B23" s="161"/>
      <c r="C23" s="161"/>
      <c r="D23" s="161"/>
      <c r="E23" s="161"/>
      <c r="F23" s="161"/>
      <c r="G23" s="161"/>
      <c r="H23" s="161"/>
      <c r="K23" s="160"/>
      <c r="L23" s="160"/>
      <c r="M23" s="160"/>
      <c r="N23" s="160"/>
      <c r="O23" s="160"/>
      <c r="P23" s="160"/>
      <c r="Q23" s="160"/>
    </row>
    <row r="24" spans="2:17" ht="14.25" customHeight="1">
      <c r="B24" s="161"/>
      <c r="C24" s="161"/>
      <c r="D24" s="161"/>
      <c r="E24" s="161"/>
      <c r="F24" s="161"/>
      <c r="G24" s="161"/>
      <c r="H24" s="161"/>
      <c r="K24" s="160"/>
      <c r="L24" s="160"/>
      <c r="M24" s="160"/>
      <c r="N24" s="160"/>
      <c r="O24" s="160"/>
      <c r="P24" s="160"/>
      <c r="Q24" s="160"/>
    </row>
    <row r="25" spans="2:17" ht="14.25" customHeight="1">
      <c r="B25" s="161"/>
      <c r="C25" s="161"/>
      <c r="D25" s="161"/>
      <c r="E25" s="161"/>
      <c r="F25" s="161"/>
      <c r="G25" s="161"/>
      <c r="H25" s="161"/>
      <c r="K25" s="160"/>
      <c r="L25" s="160"/>
      <c r="M25" s="160"/>
      <c r="N25" s="160"/>
      <c r="O25" s="160"/>
      <c r="P25" s="160"/>
      <c r="Q25" s="160"/>
    </row>
    <row r="26" spans="2:17" ht="15" customHeight="1">
      <c r="B26" s="161"/>
      <c r="C26" s="161"/>
      <c r="D26" s="161"/>
      <c r="E26" s="161"/>
      <c r="F26" s="161"/>
      <c r="G26" s="161"/>
      <c r="H26" s="161"/>
      <c r="K26" s="160"/>
      <c r="L26" s="160"/>
      <c r="M26" s="160"/>
      <c r="N26" s="160"/>
      <c r="O26" s="160"/>
      <c r="P26" s="160"/>
      <c r="Q26" s="160"/>
    </row>
    <row r="27" spans="2:17" ht="15" customHeight="1">
      <c r="B27" s="161"/>
      <c r="C27" s="161"/>
      <c r="D27" s="161"/>
      <c r="E27" s="161"/>
      <c r="F27" s="161"/>
      <c r="G27" s="161"/>
      <c r="H27" s="161"/>
      <c r="K27" s="160"/>
      <c r="L27" s="160"/>
      <c r="M27" s="160"/>
      <c r="N27" s="160"/>
      <c r="O27" s="160"/>
      <c r="P27" s="160"/>
      <c r="Q27" s="160"/>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showGridLines="0" rightToLeft="1" zoomScale="70" zoomScaleNormal="70" workbookViewId="0">
      <selection activeCell="E9" sqref="E9"/>
    </sheetView>
  </sheetViews>
  <sheetFormatPr defaultRowHeight="14.25"/>
  <cols>
    <col min="1" max="1" width="41" customWidth="1"/>
    <col min="2" max="6" width="23.5" customWidth="1"/>
  </cols>
  <sheetData>
    <row r="1" spans="1:6" ht="96" customHeight="1"/>
    <row r="2" spans="1:6" ht="30.75" customHeight="1">
      <c r="A2" s="64" t="s">
        <v>96</v>
      </c>
      <c r="B2" s="42"/>
      <c r="C2" s="42"/>
      <c r="D2" s="42"/>
      <c r="E2" s="42"/>
      <c r="F2" s="38" t="s">
        <v>120</v>
      </c>
    </row>
    <row r="3" spans="1:6" ht="31.5">
      <c r="A3" s="65" t="s">
        <v>119</v>
      </c>
    </row>
    <row r="4" spans="1:6" ht="26.25">
      <c r="A4" s="15" t="s">
        <v>33</v>
      </c>
      <c r="F4" s="6" t="s">
        <v>6</v>
      </c>
    </row>
    <row r="5" spans="1:6" ht="68.25" customHeight="1">
      <c r="A5" s="162" t="s">
        <v>0</v>
      </c>
      <c r="B5" s="5" t="s">
        <v>114</v>
      </c>
      <c r="C5" s="5" t="s">
        <v>121</v>
      </c>
      <c r="D5" s="5" t="s">
        <v>122</v>
      </c>
      <c r="E5" s="5" t="s">
        <v>235</v>
      </c>
      <c r="F5" s="162" t="s">
        <v>5</v>
      </c>
    </row>
    <row r="6" spans="1:6" ht="97.5" customHeight="1">
      <c r="A6" s="162"/>
      <c r="B6" s="7" t="s">
        <v>123</v>
      </c>
      <c r="C6" s="7" t="s">
        <v>117</v>
      </c>
      <c r="D6" s="7" t="s">
        <v>118</v>
      </c>
      <c r="E6" s="7" t="s">
        <v>236</v>
      </c>
      <c r="F6" s="162"/>
    </row>
    <row r="7" spans="1:6" ht="27">
      <c r="A7" s="3" t="s">
        <v>1</v>
      </c>
      <c r="B7" s="152">
        <v>1130000</v>
      </c>
      <c r="C7" s="27">
        <v>1212289.600675252</v>
      </c>
      <c r="D7" s="27">
        <v>1172000</v>
      </c>
      <c r="E7" s="27">
        <v>1259095</v>
      </c>
      <c r="F7" s="4" t="s">
        <v>3</v>
      </c>
    </row>
    <row r="8" spans="1:6" ht="27">
      <c r="A8" s="1" t="s">
        <v>2</v>
      </c>
      <c r="B8" s="153">
        <v>1114000</v>
      </c>
      <c r="C8" s="28">
        <v>1293236.0918411927</v>
      </c>
      <c r="D8" s="28">
        <v>1251000</v>
      </c>
      <c r="E8" s="28">
        <v>1374720</v>
      </c>
      <c r="F8" s="2" t="s">
        <v>4</v>
      </c>
    </row>
    <row r="9" spans="1:6" ht="27.75" thickBot="1">
      <c r="A9" s="78" t="s">
        <v>103</v>
      </c>
      <c r="B9" s="154">
        <f>B7-B8</f>
        <v>16000</v>
      </c>
      <c r="C9" s="29">
        <f>C7-C8</f>
        <v>-80946.49116594065</v>
      </c>
      <c r="D9" s="29">
        <f>D7-D8</f>
        <v>-79000</v>
      </c>
      <c r="E9" s="29">
        <v>-115625</v>
      </c>
      <c r="F9" s="77" t="s">
        <v>106</v>
      </c>
    </row>
    <row r="10" spans="1:6">
      <c r="B10" s="112"/>
    </row>
  </sheetData>
  <mergeCells count="2">
    <mergeCell ref="F5:F6"/>
    <mergeCell ref="A5:A6"/>
  </mergeCells>
  <conditionalFormatting sqref="B9 D9">
    <cfRule type="cellIs" dxfId="3" priority="3" operator="lessThan">
      <formula>0</formula>
    </cfRule>
  </conditionalFormatting>
  <conditionalFormatting sqref="C9">
    <cfRule type="cellIs" dxfId="2" priority="2" operator="lessThan">
      <formula>0</formula>
    </cfRule>
  </conditionalFormatting>
  <conditionalFormatting sqref="E9">
    <cfRule type="cellIs" dxfId="1" priority="1" operator="lessThan">
      <formula>0</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BBE7F-D8DF-4C9D-80C3-3CE54BAD582F}">
  <dimension ref="A10:AF74"/>
  <sheetViews>
    <sheetView showGridLines="0" showRowColHeaders="0" rightToLeft="1" zoomScale="46" zoomScaleNormal="60" workbookViewId="0">
      <selection activeCell="D41" sqref="D41"/>
    </sheetView>
  </sheetViews>
  <sheetFormatPr defaultRowHeight="14.25"/>
  <cols>
    <col min="6" max="6" width="13" customWidth="1"/>
    <col min="17" max="17" width="12.375" customWidth="1"/>
    <col min="23" max="23" width="9.5" bestFit="1" customWidth="1"/>
  </cols>
  <sheetData>
    <row r="10" spans="1:29" s="42" customFormat="1" ht="35.25">
      <c r="A10" s="41" t="s">
        <v>48</v>
      </c>
      <c r="O10" s="47"/>
      <c r="P10" s="47"/>
      <c r="Q10" s="48" t="s">
        <v>128</v>
      </c>
    </row>
    <row r="11" spans="1:29" s="42" customFormat="1" ht="35.25">
      <c r="A11" s="49" t="s">
        <v>237</v>
      </c>
      <c r="N11" s="50"/>
      <c r="Q11" s="51" t="s">
        <v>129</v>
      </c>
    </row>
    <row r="12" spans="1:29" ht="26.25">
      <c r="A12" s="15" t="s">
        <v>33</v>
      </c>
      <c r="Q12" s="6" t="s">
        <v>6</v>
      </c>
    </row>
    <row r="13" spans="1:29">
      <c r="S13" s="95"/>
      <c r="T13" s="95"/>
      <c r="U13" s="95"/>
      <c r="V13" s="95"/>
      <c r="W13" s="95"/>
      <c r="X13" s="95"/>
      <c r="Y13" s="95"/>
      <c r="Z13" s="95"/>
      <c r="AA13" s="95"/>
      <c r="AB13" s="95"/>
      <c r="AC13" s="95"/>
    </row>
    <row r="14" spans="1:29">
      <c r="S14" s="95"/>
      <c r="T14" s="95"/>
      <c r="U14" s="95"/>
      <c r="V14" s="95"/>
      <c r="W14" s="95"/>
      <c r="X14" s="95"/>
      <c r="Y14" s="95"/>
      <c r="Z14" s="95"/>
      <c r="AA14" s="95"/>
      <c r="AB14" s="95"/>
      <c r="AC14" s="95"/>
    </row>
    <row r="15" spans="1:29">
      <c r="S15" s="95"/>
      <c r="T15" s="95"/>
      <c r="U15" s="95"/>
      <c r="V15" s="95"/>
      <c r="W15" s="95"/>
      <c r="X15" s="95"/>
      <c r="Y15" s="95"/>
      <c r="Z15" s="95"/>
      <c r="AA15" s="95"/>
      <c r="AB15" s="95"/>
      <c r="AC15" s="95"/>
    </row>
    <row r="16" spans="1:29">
      <c r="L16" s="30"/>
      <c r="M16" s="30"/>
      <c r="N16" s="30"/>
      <c r="O16" s="30"/>
      <c r="P16" s="30"/>
      <c r="Q16" s="30"/>
      <c r="R16" s="30"/>
      <c r="S16" s="95"/>
      <c r="T16" s="95"/>
      <c r="U16" s="95"/>
      <c r="V16" s="95"/>
      <c r="W16" s="96"/>
      <c r="X16" s="95"/>
      <c r="Y16" s="95"/>
      <c r="Z16" s="95"/>
      <c r="AA16" s="95"/>
      <c r="AB16" s="95"/>
      <c r="AC16" s="95"/>
    </row>
    <row r="17" spans="12:29">
      <c r="L17" s="30"/>
      <c r="M17" s="30"/>
      <c r="N17" s="30"/>
      <c r="O17" s="30"/>
      <c r="P17" s="30"/>
      <c r="Q17" s="30"/>
      <c r="R17" s="30"/>
      <c r="S17" s="95"/>
      <c r="T17" s="95"/>
      <c r="U17" s="95"/>
      <c r="V17" s="95"/>
      <c r="W17" s="96"/>
      <c r="X17" s="95"/>
      <c r="Y17" s="95"/>
      <c r="Z17" s="95"/>
      <c r="AA17" s="95"/>
      <c r="AB17" s="95"/>
      <c r="AC17" s="95"/>
    </row>
    <row r="18" spans="12:29" ht="15">
      <c r="L18" s="30"/>
      <c r="M18" s="30"/>
      <c r="N18" s="30"/>
      <c r="O18" s="31"/>
      <c r="P18" s="31"/>
      <c r="Q18" s="31"/>
      <c r="R18" s="31"/>
      <c r="S18" s="97"/>
      <c r="T18" s="95"/>
      <c r="U18" s="98"/>
      <c r="V18" s="95"/>
      <c r="W18" s="96"/>
      <c r="X18" s="95"/>
      <c r="Y18" s="95"/>
      <c r="Z18" s="95"/>
      <c r="AA18" s="95"/>
      <c r="AB18" s="95"/>
      <c r="AC18" s="95"/>
    </row>
    <row r="19" spans="12:29" ht="15">
      <c r="L19" s="30"/>
      <c r="M19" s="30"/>
      <c r="N19" s="30"/>
      <c r="O19" s="31"/>
      <c r="R19" s="31"/>
      <c r="S19" s="97"/>
      <c r="T19" s="95"/>
      <c r="U19" s="98"/>
      <c r="V19" s="95"/>
      <c r="W19" s="95"/>
      <c r="X19" s="95"/>
      <c r="Y19" s="95"/>
      <c r="Z19" s="95"/>
      <c r="AA19" s="95"/>
      <c r="AB19" s="95"/>
      <c r="AC19" s="95"/>
    </row>
    <row r="20" spans="12:29" ht="15">
      <c r="L20" s="30"/>
      <c r="M20" s="30"/>
      <c r="N20" s="30"/>
      <c r="O20" s="31"/>
      <c r="R20" s="31"/>
      <c r="S20" s="97"/>
      <c r="T20" s="95"/>
      <c r="U20" s="98"/>
      <c r="V20" s="95"/>
      <c r="W20" s="95"/>
      <c r="X20" s="95"/>
      <c r="Y20" s="95"/>
      <c r="Z20" s="95"/>
      <c r="AA20" s="95"/>
      <c r="AB20" s="95"/>
      <c r="AC20" s="95"/>
    </row>
    <row r="21" spans="12:29">
      <c r="L21" s="30"/>
      <c r="M21" s="30"/>
      <c r="N21" s="30"/>
      <c r="O21" s="31"/>
      <c r="R21" s="31"/>
      <c r="S21" s="97"/>
      <c r="T21" s="95"/>
      <c r="U21" s="95"/>
      <c r="V21" s="95"/>
      <c r="W21" s="95"/>
      <c r="X21" s="95"/>
      <c r="Y21" s="95"/>
      <c r="Z21" s="95"/>
      <c r="AA21" s="95"/>
      <c r="AB21" s="95"/>
      <c r="AC21" s="95"/>
    </row>
    <row r="22" spans="12:29">
      <c r="L22" s="30"/>
      <c r="M22" s="30"/>
      <c r="N22" s="30"/>
      <c r="O22" s="31"/>
      <c r="R22" s="31"/>
      <c r="S22" s="97"/>
      <c r="T22" s="95"/>
      <c r="U22" s="95"/>
      <c r="V22" s="95"/>
      <c r="W22" s="95"/>
      <c r="X22" s="95"/>
      <c r="Y22" s="95"/>
      <c r="Z22" s="95"/>
      <c r="AA22" s="95"/>
      <c r="AB22" s="95"/>
      <c r="AC22" s="95"/>
    </row>
    <row r="23" spans="12:29">
      <c r="L23" s="30"/>
      <c r="M23" s="30"/>
      <c r="N23" s="30"/>
      <c r="O23" s="31"/>
      <c r="R23" s="31"/>
      <c r="S23" s="97"/>
      <c r="T23" s="95"/>
      <c r="U23" s="95"/>
      <c r="V23" s="95"/>
      <c r="W23" s="95"/>
      <c r="X23" s="95"/>
      <c r="Y23" s="95"/>
      <c r="Z23" s="95"/>
      <c r="AA23" s="95"/>
      <c r="AB23" s="95"/>
      <c r="AC23" s="95"/>
    </row>
    <row r="24" spans="12:29">
      <c r="L24" s="30"/>
      <c r="M24" s="30"/>
      <c r="N24" s="30"/>
      <c r="O24" s="31"/>
      <c r="R24" s="31"/>
      <c r="S24" s="97"/>
      <c r="T24" s="95"/>
      <c r="U24" s="95"/>
      <c r="V24" s="95"/>
      <c r="W24" s="95"/>
      <c r="X24" s="95"/>
      <c r="Y24" s="95"/>
      <c r="Z24" s="95"/>
      <c r="AA24" s="95"/>
      <c r="AB24" s="95"/>
      <c r="AC24" s="95"/>
    </row>
    <row r="25" spans="12:29">
      <c r="L25" s="30"/>
      <c r="M25" s="30"/>
      <c r="N25" s="30"/>
      <c r="O25" s="31"/>
      <c r="P25" s="31"/>
      <c r="Q25" s="31"/>
      <c r="R25" s="31"/>
      <c r="S25" s="97"/>
      <c r="T25" s="95"/>
      <c r="U25" s="95"/>
      <c r="V25" s="95"/>
      <c r="W25" s="95"/>
      <c r="X25" s="95"/>
      <c r="Y25" s="95"/>
      <c r="Z25" s="95"/>
      <c r="AA25" s="95"/>
      <c r="AB25" s="95"/>
      <c r="AC25" s="95"/>
    </row>
    <row r="26" spans="12:29">
      <c r="L26" s="30"/>
      <c r="M26" s="30"/>
      <c r="N26" s="30"/>
      <c r="O26" s="30"/>
      <c r="P26" s="30"/>
      <c r="Q26" s="30"/>
      <c r="R26" s="30"/>
      <c r="S26" s="95"/>
      <c r="T26" s="95"/>
      <c r="U26" s="95"/>
      <c r="V26" s="95"/>
      <c r="W26" s="95"/>
      <c r="X26" s="95"/>
      <c r="Y26" s="95"/>
      <c r="Z26" s="95"/>
      <c r="AA26" s="95"/>
      <c r="AB26" s="95"/>
      <c r="AC26" s="95"/>
    </row>
    <row r="27" spans="12:29">
      <c r="S27" s="95"/>
      <c r="T27" s="95"/>
      <c r="U27" s="95"/>
      <c r="V27" s="95"/>
      <c r="W27" s="95"/>
      <c r="X27" s="95"/>
      <c r="Y27" s="95"/>
      <c r="Z27" s="95"/>
      <c r="AA27" s="95"/>
      <c r="AB27" s="95"/>
      <c r="AC27" s="95"/>
    </row>
    <row r="28" spans="12:29">
      <c r="S28" s="95"/>
      <c r="T28" s="95"/>
      <c r="U28" s="95"/>
      <c r="V28" s="95"/>
      <c r="W28" s="95"/>
      <c r="X28" s="95"/>
      <c r="Y28" s="95"/>
      <c r="Z28" s="95"/>
      <c r="AA28" s="95"/>
      <c r="AB28" s="95"/>
      <c r="AC28" s="95"/>
    </row>
    <row r="29" spans="12:29">
      <c r="S29" s="95"/>
      <c r="T29" s="95"/>
      <c r="U29" s="95"/>
      <c r="V29" s="95"/>
      <c r="W29" s="95"/>
      <c r="X29" s="95"/>
      <c r="Y29" s="95"/>
      <c r="Z29" s="95"/>
      <c r="AA29" s="95"/>
      <c r="AB29" s="95"/>
      <c r="AC29" s="95"/>
    </row>
    <row r="30" spans="12:29">
      <c r="S30" s="95"/>
      <c r="T30" s="95"/>
      <c r="U30" s="95"/>
      <c r="V30" s="95"/>
      <c r="W30" s="95"/>
      <c r="X30" s="95"/>
      <c r="Y30" s="95"/>
      <c r="Z30" s="95"/>
      <c r="AA30" s="95"/>
      <c r="AB30" s="95"/>
      <c r="AC30" s="95"/>
    </row>
    <row r="31" spans="12:29">
      <c r="S31" s="95"/>
      <c r="T31" s="95"/>
      <c r="U31" s="95"/>
      <c r="V31" s="95"/>
      <c r="W31" s="95"/>
      <c r="X31" s="95"/>
      <c r="Y31" s="95"/>
      <c r="Z31" s="95"/>
      <c r="AA31" s="95"/>
      <c r="AB31" s="95"/>
      <c r="AC31" s="95"/>
    </row>
    <row r="32" spans="12:29">
      <c r="S32" s="95"/>
      <c r="T32" s="95"/>
      <c r="U32" s="95"/>
      <c r="V32" s="95"/>
      <c r="W32" s="95"/>
      <c r="X32" s="95"/>
      <c r="Y32" s="95"/>
      <c r="Z32" s="95"/>
      <c r="AA32" s="95"/>
      <c r="AB32" s="95"/>
      <c r="AC32" s="95"/>
    </row>
    <row r="33" spans="1:32">
      <c r="S33" s="95"/>
      <c r="T33" s="95"/>
      <c r="U33" s="95"/>
      <c r="V33" s="95"/>
      <c r="W33" s="95"/>
      <c r="X33" s="95"/>
      <c r="Y33" s="95"/>
      <c r="Z33" s="95"/>
      <c r="AA33" s="95"/>
      <c r="AB33" s="95"/>
      <c r="AC33" s="95"/>
    </row>
    <row r="34" spans="1:32">
      <c r="S34" s="95"/>
      <c r="T34" s="95"/>
      <c r="U34" s="95"/>
      <c r="V34" s="95"/>
      <c r="W34" s="95"/>
      <c r="X34" s="95"/>
      <c r="Y34" s="95"/>
      <c r="Z34" s="95"/>
      <c r="AA34" s="95"/>
      <c r="AB34" s="95"/>
      <c r="AC34" s="95"/>
    </row>
    <row r="35" spans="1:32">
      <c r="S35" s="95"/>
      <c r="T35" s="95"/>
      <c r="U35" s="95"/>
      <c r="V35" s="95"/>
      <c r="W35" s="95"/>
      <c r="X35" s="95"/>
      <c r="Y35" s="95"/>
      <c r="Z35" s="95"/>
      <c r="AA35" s="95"/>
      <c r="AB35" s="95"/>
      <c r="AC35" s="95"/>
    </row>
    <row r="36" spans="1:32">
      <c r="S36" s="95"/>
      <c r="T36" s="95"/>
      <c r="U36" s="95"/>
      <c r="V36" s="95"/>
      <c r="W36" s="95"/>
      <c r="X36" s="95"/>
      <c r="Y36" s="95"/>
      <c r="Z36" s="95"/>
      <c r="AA36" s="95"/>
      <c r="AB36" s="95"/>
      <c r="AC36" s="95"/>
    </row>
    <row r="37" spans="1:32" ht="27">
      <c r="A37" s="25" t="s">
        <v>130</v>
      </c>
      <c r="O37" s="26" t="s">
        <v>131</v>
      </c>
      <c r="S37" s="95"/>
      <c r="T37" s="95"/>
      <c r="U37" s="95"/>
      <c r="V37" s="95"/>
      <c r="W37" s="95"/>
      <c r="X37" s="95"/>
      <c r="Y37" s="95"/>
      <c r="Z37" s="95"/>
      <c r="AA37" s="95"/>
      <c r="AB37" s="95"/>
      <c r="AC37" s="95"/>
    </row>
    <row r="38" spans="1:32">
      <c r="S38" s="95"/>
      <c r="T38" s="95"/>
      <c r="U38" s="95"/>
      <c r="V38" s="95"/>
      <c r="W38" s="95"/>
      <c r="X38" s="95"/>
      <c r="Y38" s="95"/>
      <c r="Z38" s="95"/>
      <c r="AA38" s="95"/>
      <c r="AB38" s="95"/>
      <c r="AC38" s="95"/>
    </row>
    <row r="39" spans="1:32">
      <c r="S39" s="95"/>
      <c r="T39" s="95"/>
      <c r="U39" s="95"/>
      <c r="V39" s="95"/>
      <c r="W39" s="95"/>
      <c r="X39" s="95"/>
      <c r="Y39" s="95"/>
      <c r="Z39" s="95"/>
      <c r="AA39" s="95"/>
      <c r="AB39" s="95"/>
      <c r="AC39" s="95"/>
    </row>
    <row r="41" spans="1:32" ht="35.25">
      <c r="A41" s="49"/>
      <c r="AF41" s="51"/>
    </row>
    <row r="42" spans="1:32" ht="35.25">
      <c r="Q42" s="48" t="s">
        <v>133</v>
      </c>
      <c r="R42" s="41"/>
      <c r="AF42" s="43"/>
    </row>
    <row r="43" spans="1:32" ht="35.25">
      <c r="A43" s="49" t="s">
        <v>132</v>
      </c>
      <c r="B43" s="49"/>
      <c r="Q43" s="51" t="s">
        <v>134</v>
      </c>
      <c r="R43" s="44"/>
    </row>
    <row r="44" spans="1:32" ht="26.25">
      <c r="A44" s="15" t="s">
        <v>33</v>
      </c>
      <c r="Q44" s="6" t="s">
        <v>6</v>
      </c>
      <c r="R44" s="15"/>
      <c r="AF44" s="6"/>
    </row>
    <row r="48" spans="1:32">
      <c r="L48" s="30"/>
      <c r="M48" s="30"/>
      <c r="N48" s="30"/>
      <c r="O48" s="30"/>
      <c r="P48" s="30"/>
      <c r="Q48" s="30"/>
    </row>
    <row r="49" spans="12:17">
      <c r="L49" s="30"/>
      <c r="M49" s="30"/>
      <c r="N49" s="30"/>
      <c r="O49" s="30"/>
      <c r="P49" s="30"/>
      <c r="Q49" s="30"/>
    </row>
    <row r="50" spans="12:17">
      <c r="L50" s="30"/>
      <c r="M50" s="30"/>
      <c r="N50" s="30"/>
      <c r="O50" s="31"/>
      <c r="P50" s="31"/>
      <c r="Q50" s="31"/>
    </row>
    <row r="51" spans="12:17">
      <c r="L51" s="30"/>
      <c r="M51" s="30"/>
      <c r="N51" s="30"/>
      <c r="O51" s="31"/>
    </row>
    <row r="52" spans="12:17">
      <c r="L52" s="30"/>
      <c r="M52" s="30"/>
      <c r="N52" s="30"/>
      <c r="O52" s="31"/>
    </row>
    <row r="53" spans="12:17">
      <c r="L53" s="30"/>
      <c r="M53" s="30"/>
      <c r="N53" s="30"/>
      <c r="O53" s="31"/>
    </row>
    <row r="54" spans="12:17">
      <c r="L54" s="30"/>
      <c r="M54" s="30"/>
      <c r="N54" s="30"/>
      <c r="O54" s="31"/>
    </row>
    <row r="55" spans="12:17">
      <c r="L55" s="30"/>
      <c r="M55" s="30"/>
      <c r="N55" s="30"/>
      <c r="O55" s="31"/>
    </row>
    <row r="56" spans="12:17">
      <c r="L56" s="30"/>
      <c r="M56" s="30"/>
      <c r="N56" s="30"/>
      <c r="O56" s="31"/>
    </row>
    <row r="57" spans="12:17">
      <c r="L57" s="30"/>
      <c r="M57" s="30"/>
      <c r="N57" s="30"/>
      <c r="O57" s="31"/>
      <c r="P57" s="31"/>
      <c r="Q57" s="31"/>
    </row>
    <row r="58" spans="12:17">
      <c r="L58" s="30"/>
      <c r="M58" s="30"/>
      <c r="N58" s="30"/>
      <c r="O58" s="30"/>
      <c r="P58" s="30"/>
      <c r="Q58" s="30"/>
    </row>
    <row r="69" spans="1:15" ht="27">
      <c r="A69" s="25" t="s">
        <v>135</v>
      </c>
      <c r="O69" s="26" t="s">
        <v>131</v>
      </c>
    </row>
    <row r="74" spans="1:15" ht="27">
      <c r="A74" s="25"/>
      <c r="O74" s="26"/>
    </row>
  </sheetData>
  <conditionalFormatting sqref="U20">
    <cfRule type="cellIs" dxfId="0" priority="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7CF91-9A28-43F2-BC14-1018B51E9B68}">
  <dimension ref="A1:H49"/>
  <sheetViews>
    <sheetView showGridLines="0" rightToLeft="1" zoomScale="60" zoomScaleNormal="60" workbookViewId="0">
      <selection activeCell="A47" sqref="A47"/>
    </sheetView>
  </sheetViews>
  <sheetFormatPr defaultRowHeight="14.25"/>
  <cols>
    <col min="1" max="1" width="64.5" customWidth="1"/>
    <col min="2" max="2" width="41" customWidth="1"/>
    <col min="3" max="3" width="32.125" customWidth="1"/>
    <col min="4" max="4" width="19.5" customWidth="1"/>
    <col min="5" max="5" width="39.375" customWidth="1"/>
    <col min="6" max="6" width="46.75" customWidth="1"/>
    <col min="7" max="7" width="45.375" style="8" customWidth="1"/>
  </cols>
  <sheetData>
    <row r="1" spans="1:7" ht="96" customHeight="1">
      <c r="G1"/>
    </row>
    <row r="2" spans="1:7" ht="35.25">
      <c r="A2" s="39" t="s">
        <v>7</v>
      </c>
      <c r="B2" s="39"/>
      <c r="C2" s="39"/>
      <c r="E2" s="39"/>
      <c r="F2" s="40"/>
      <c r="G2" s="39" t="s">
        <v>34</v>
      </c>
    </row>
    <row r="3" spans="1:7" ht="35.25">
      <c r="A3" s="41" t="s">
        <v>137</v>
      </c>
      <c r="B3" s="41"/>
      <c r="C3" s="41"/>
      <c r="E3" s="41"/>
      <c r="F3" s="42"/>
      <c r="G3" s="43" t="s">
        <v>138</v>
      </c>
    </row>
    <row r="4" spans="1:7" ht="26.25">
      <c r="A4" s="15" t="s">
        <v>33</v>
      </c>
      <c r="B4" s="15"/>
      <c r="C4" s="15"/>
      <c r="G4" s="6" t="s">
        <v>6</v>
      </c>
    </row>
    <row r="5" spans="1:7" ht="20.100000000000001" customHeight="1">
      <c r="A5" s="165" t="s">
        <v>32</v>
      </c>
      <c r="B5" s="165" t="s">
        <v>17</v>
      </c>
      <c r="C5" s="87" t="s">
        <v>136</v>
      </c>
      <c r="D5" s="87" t="s">
        <v>127</v>
      </c>
      <c r="E5" s="87" t="s">
        <v>126</v>
      </c>
      <c r="F5" s="87" t="s">
        <v>49</v>
      </c>
      <c r="G5" s="93" t="s">
        <v>8</v>
      </c>
    </row>
    <row r="6" spans="1:7" s="24" customFormat="1" ht="20.100000000000001" customHeight="1">
      <c r="A6" s="165"/>
      <c r="B6" s="165"/>
      <c r="C6" s="87">
        <v>2024</v>
      </c>
      <c r="D6" s="87">
        <v>2024</v>
      </c>
      <c r="E6" s="87">
        <v>2024</v>
      </c>
      <c r="F6" s="87">
        <v>2024</v>
      </c>
      <c r="G6" s="93"/>
    </row>
    <row r="7" spans="1:7" s="24" customFormat="1" ht="27">
      <c r="A7" s="3" t="s">
        <v>19</v>
      </c>
      <c r="B7" s="27">
        <v>756623.94522763486</v>
      </c>
      <c r="C7" s="27">
        <v>170846.5123117734</v>
      </c>
      <c r="D7" s="27">
        <v>190866.05824755004</v>
      </c>
      <c r="E7" s="27">
        <v>212989.76535168703</v>
      </c>
      <c r="F7" s="27">
        <v>181921.60931662499</v>
      </c>
      <c r="G7" s="4" t="s">
        <v>23</v>
      </c>
    </row>
    <row r="8" spans="1:7" s="24" customFormat="1" ht="27" customHeight="1">
      <c r="A8" s="16" t="s">
        <v>54</v>
      </c>
      <c r="B8" s="88">
        <v>31575.624065520002</v>
      </c>
      <c r="C8" s="88">
        <v>6166.4896540699992</v>
      </c>
      <c r="D8" s="88">
        <v>6014.029691720003</v>
      </c>
      <c r="E8" s="88">
        <v>12850.343979429999</v>
      </c>
      <c r="F8" s="88">
        <v>6544.7607403000002</v>
      </c>
      <c r="G8" s="17" t="s">
        <v>97</v>
      </c>
    </row>
    <row r="9" spans="1:7" s="24" customFormat="1" ht="27" customHeight="1">
      <c r="A9" s="16" t="s">
        <v>45</v>
      </c>
      <c r="B9" s="88">
        <v>288809.21702976001</v>
      </c>
      <c r="C9" s="88">
        <v>74837.82816907001</v>
      </c>
      <c r="D9" s="88">
        <v>73943.430724539998</v>
      </c>
      <c r="E9" s="88">
        <v>70124.987767230006</v>
      </c>
      <c r="F9" s="88">
        <v>69902.970368919996</v>
      </c>
      <c r="G9" s="17" t="s">
        <v>80</v>
      </c>
    </row>
    <row r="10" spans="1:7" s="24" customFormat="1" ht="27" customHeight="1">
      <c r="A10" s="16" t="s">
        <v>46</v>
      </c>
      <c r="B10" s="88">
        <v>24498.603513999999</v>
      </c>
      <c r="C10" s="88">
        <v>7643.2408198099984</v>
      </c>
      <c r="D10" s="88">
        <v>5363.7319500400008</v>
      </c>
      <c r="E10" s="88">
        <v>5458.1523979200001</v>
      </c>
      <c r="F10" s="88">
        <v>6033.4783462299993</v>
      </c>
      <c r="G10" s="17" t="s">
        <v>98</v>
      </c>
    </row>
    <row r="11" spans="1:7" s="24" customFormat="1" ht="27" customHeight="1">
      <c r="A11" s="16" t="s">
        <v>47</v>
      </c>
      <c r="B11" s="88">
        <v>35645.881881070003</v>
      </c>
      <c r="C11" s="88">
        <v>2138.0809698599996</v>
      </c>
      <c r="D11" s="88">
        <v>5311.472721539998</v>
      </c>
      <c r="E11" s="88">
        <v>24506.52012768</v>
      </c>
      <c r="F11" s="88">
        <v>3689.8080619899997</v>
      </c>
      <c r="G11" s="17" t="s">
        <v>84</v>
      </c>
    </row>
    <row r="12" spans="1:7" s="24" customFormat="1" ht="27.75" customHeight="1">
      <c r="A12" s="16" t="s">
        <v>20</v>
      </c>
      <c r="B12" s="88">
        <v>121942.16338136197</v>
      </c>
      <c r="C12" s="88">
        <v>41229.854558371968</v>
      </c>
      <c r="D12" s="88">
        <v>27709.512563315002</v>
      </c>
      <c r="E12" s="88">
        <v>27662.059325927978</v>
      </c>
      <c r="F12" s="88">
        <v>25340.736933747008</v>
      </c>
      <c r="G12" s="17" t="s">
        <v>24</v>
      </c>
    </row>
    <row r="13" spans="1:7" s="24" customFormat="1" ht="27">
      <c r="A13" s="13" t="s">
        <v>21</v>
      </c>
      <c r="B13" s="92">
        <v>502471.48987171199</v>
      </c>
      <c r="C13" s="99">
        <v>132015.49417118198</v>
      </c>
      <c r="D13" s="94">
        <v>118342.17765115501</v>
      </c>
      <c r="E13" s="32">
        <v>140602.06359818799</v>
      </c>
      <c r="F13" s="94">
        <v>111511.75445118701</v>
      </c>
      <c r="G13" s="14" t="s">
        <v>25</v>
      </c>
    </row>
    <row r="14" spans="1:7" s="24" customFormat="1" ht="27">
      <c r="A14" s="11" t="s">
        <v>43</v>
      </c>
      <c r="B14" s="89">
        <v>1259095.4350993468</v>
      </c>
      <c r="C14" s="89">
        <v>302862.00648295542</v>
      </c>
      <c r="D14" s="89">
        <v>309208.23589870508</v>
      </c>
      <c r="E14" s="89">
        <v>353591.82894987502</v>
      </c>
      <c r="F14" s="89">
        <v>293433.36376781197</v>
      </c>
      <c r="G14" s="12" t="s">
        <v>26</v>
      </c>
    </row>
    <row r="15" spans="1:7" ht="27">
      <c r="A15" s="192" t="s">
        <v>241</v>
      </c>
      <c r="B15" s="10"/>
      <c r="C15" s="10"/>
      <c r="D15" s="10"/>
      <c r="G15" s="9"/>
    </row>
    <row r="16" spans="1:7" ht="27">
      <c r="A16" s="10"/>
      <c r="B16" s="10"/>
      <c r="C16" s="10"/>
      <c r="D16" s="10"/>
      <c r="G16" s="9"/>
    </row>
    <row r="17" spans="1:8" ht="35.25">
      <c r="A17" s="155" t="s">
        <v>147</v>
      </c>
      <c r="B17" s="155"/>
      <c r="C17" s="41"/>
      <c r="D17" s="41"/>
      <c r="E17" s="42"/>
      <c r="F17" s="91" t="s">
        <v>143</v>
      </c>
    </row>
    <row r="18" spans="1:8" ht="18.75" customHeight="1">
      <c r="A18" s="156" t="s">
        <v>51</v>
      </c>
      <c r="B18" s="156"/>
      <c r="C18" s="44"/>
      <c r="D18" s="44"/>
      <c r="E18" s="42"/>
      <c r="F18" s="45"/>
    </row>
    <row r="19" spans="1:8" ht="26.25">
      <c r="A19" s="15" t="s">
        <v>33</v>
      </c>
      <c r="B19" s="15"/>
      <c r="C19" s="15"/>
      <c r="D19" s="15"/>
      <c r="F19" s="6" t="s">
        <v>6</v>
      </c>
    </row>
    <row r="20" spans="1:8" ht="32.25">
      <c r="A20" s="167" t="s">
        <v>32</v>
      </c>
      <c r="B20" s="167"/>
      <c r="C20" s="86" t="s">
        <v>53</v>
      </c>
      <c r="D20" s="46" t="s">
        <v>136</v>
      </c>
      <c r="E20" s="46" t="s">
        <v>136</v>
      </c>
      <c r="F20" s="167" t="s">
        <v>8</v>
      </c>
    </row>
    <row r="21" spans="1:8" ht="32.25">
      <c r="A21" s="167"/>
      <c r="B21" s="167"/>
      <c r="C21" s="86" t="s">
        <v>52</v>
      </c>
      <c r="D21" s="46">
        <v>2024</v>
      </c>
      <c r="E21" s="46">
        <v>2023</v>
      </c>
      <c r="F21" s="167"/>
    </row>
    <row r="22" spans="1:8" ht="27">
      <c r="A22" s="166" t="s">
        <v>19</v>
      </c>
      <c r="B22" s="166"/>
      <c r="C22" s="33">
        <f t="shared" ref="C22:C29" si="0">D22/E22-1</f>
        <v>-0.31445047017957517</v>
      </c>
      <c r="D22" s="27">
        <v>170846.51231177291</v>
      </c>
      <c r="E22" s="27">
        <v>249211.04147868796</v>
      </c>
      <c r="F22" s="4" t="s">
        <v>23</v>
      </c>
      <c r="H22" s="79"/>
    </row>
    <row r="23" spans="1:8" ht="27">
      <c r="A23" s="163" t="s">
        <v>44</v>
      </c>
      <c r="B23" s="163"/>
      <c r="C23" s="33">
        <f t="shared" si="0"/>
        <v>-5.9924209116333116E-2</v>
      </c>
      <c r="D23" s="88">
        <v>6166.4896540699992</v>
      </c>
      <c r="E23" s="88">
        <v>6559.5664880100012</v>
      </c>
      <c r="F23" s="17" t="s">
        <v>97</v>
      </c>
      <c r="H23" s="79"/>
    </row>
    <row r="24" spans="1:8" ht="27">
      <c r="A24" s="163" t="s">
        <v>45</v>
      </c>
      <c r="B24" s="163"/>
      <c r="C24" s="33">
        <f t="shared" si="0"/>
        <v>0.1878743124210247</v>
      </c>
      <c r="D24" s="88">
        <v>74837.82816907001</v>
      </c>
      <c r="E24" s="88">
        <v>63001.470262069983</v>
      </c>
      <c r="F24" s="17" t="s">
        <v>80</v>
      </c>
      <c r="H24" s="79"/>
    </row>
    <row r="25" spans="1:8" ht="27">
      <c r="A25" s="163" t="s">
        <v>46</v>
      </c>
      <c r="B25" s="163"/>
      <c r="C25" s="33">
        <f t="shared" si="0"/>
        <v>0.34011094291760657</v>
      </c>
      <c r="D25" s="88">
        <v>7643.2408198099984</v>
      </c>
      <c r="E25" s="88">
        <v>5703.4388534800019</v>
      </c>
      <c r="F25" s="17" t="s">
        <v>98</v>
      </c>
      <c r="H25" s="79"/>
    </row>
    <row r="26" spans="1:8" ht="27">
      <c r="A26" s="163" t="s">
        <v>47</v>
      </c>
      <c r="B26" s="163"/>
      <c r="C26" s="34">
        <f t="shared" si="0"/>
        <v>-0.38526603365606482</v>
      </c>
      <c r="D26" s="88">
        <v>2138.080969860006</v>
      </c>
      <c r="E26" s="88">
        <v>3478.0589440600052</v>
      </c>
      <c r="F26" s="17" t="s">
        <v>84</v>
      </c>
      <c r="H26" s="79"/>
    </row>
    <row r="27" spans="1:8" ht="27">
      <c r="A27" s="163" t="s">
        <v>20</v>
      </c>
      <c r="B27" s="163"/>
      <c r="C27" s="34">
        <f t="shared" si="0"/>
        <v>0.37295271979757261</v>
      </c>
      <c r="D27" s="88">
        <v>41229.854558371968</v>
      </c>
      <c r="E27" s="88">
        <v>30030.061460857061</v>
      </c>
      <c r="F27" s="17" t="s">
        <v>24</v>
      </c>
      <c r="H27" s="79"/>
    </row>
    <row r="28" spans="1:8" ht="27">
      <c r="A28" s="164" t="s">
        <v>21</v>
      </c>
      <c r="B28" s="164"/>
      <c r="C28" s="35">
        <f t="shared" si="0"/>
        <v>0.21368340019110654</v>
      </c>
      <c r="D28" s="99">
        <v>132015.49417118198</v>
      </c>
      <c r="E28" s="99">
        <v>108772.59600847703</v>
      </c>
      <c r="F28" s="14" t="s">
        <v>25</v>
      </c>
      <c r="H28" s="79"/>
    </row>
    <row r="29" spans="1:8" ht="27">
      <c r="A29" s="168" t="s">
        <v>22</v>
      </c>
      <c r="B29" s="168"/>
      <c r="C29" s="36">
        <f t="shared" si="0"/>
        <v>-0.15397807394531104</v>
      </c>
      <c r="D29" s="89">
        <v>302862.00648295489</v>
      </c>
      <c r="E29" s="89">
        <v>357983.63748716499</v>
      </c>
      <c r="F29" s="12" t="s">
        <v>26</v>
      </c>
      <c r="H29" s="79"/>
    </row>
    <row r="30" spans="1:8" ht="27">
      <c r="A30" s="192" t="s">
        <v>241</v>
      </c>
      <c r="B30" s="10"/>
      <c r="C30" s="10"/>
      <c r="D30" s="10"/>
      <c r="G30" s="9"/>
    </row>
    <row r="31" spans="1:8" ht="27">
      <c r="A31" s="10" t="s">
        <v>18</v>
      </c>
      <c r="B31" s="10"/>
      <c r="C31" s="10"/>
      <c r="D31" s="10"/>
      <c r="F31" s="9" t="s">
        <v>9</v>
      </c>
    </row>
    <row r="34" spans="1:7" ht="35.25">
      <c r="A34" s="41" t="s">
        <v>146</v>
      </c>
      <c r="B34" s="41"/>
      <c r="C34" s="41"/>
      <c r="D34" s="10"/>
      <c r="F34" s="43" t="s">
        <v>144</v>
      </c>
    </row>
    <row r="35" spans="1:7" ht="35.25">
      <c r="A35" s="44" t="s">
        <v>51</v>
      </c>
      <c r="B35" s="44"/>
      <c r="C35" s="44"/>
      <c r="D35" s="10"/>
      <c r="G35" s="9"/>
    </row>
    <row r="36" spans="1:7" ht="27">
      <c r="A36" s="10" t="s">
        <v>33</v>
      </c>
      <c r="B36" s="10"/>
      <c r="C36" s="10"/>
      <c r="D36" s="10"/>
      <c r="F36" s="90" t="s">
        <v>6</v>
      </c>
    </row>
    <row r="37" spans="1:7" ht="32.25">
      <c r="A37" s="167" t="s">
        <v>32</v>
      </c>
      <c r="B37" s="167"/>
      <c r="C37" s="86" t="s">
        <v>53</v>
      </c>
      <c r="D37" s="46" t="s">
        <v>145</v>
      </c>
      <c r="E37" s="46" t="s">
        <v>145</v>
      </c>
      <c r="F37" s="167" t="s">
        <v>8</v>
      </c>
    </row>
    <row r="38" spans="1:7" ht="32.25">
      <c r="A38" s="167"/>
      <c r="B38" s="167"/>
      <c r="C38" s="86" t="s">
        <v>52</v>
      </c>
      <c r="D38" s="46">
        <v>2024</v>
      </c>
      <c r="E38" s="46">
        <v>2023</v>
      </c>
      <c r="F38" s="167"/>
    </row>
    <row r="39" spans="1:7" ht="27">
      <c r="A39" s="166" t="s">
        <v>19</v>
      </c>
      <c r="B39" s="166"/>
      <c r="C39" s="100">
        <f>D39/E39-1</f>
        <v>2.7329493646413017E-3</v>
      </c>
      <c r="D39" s="27">
        <v>756623.94522763498</v>
      </c>
      <c r="E39" s="27">
        <v>754561.76612831198</v>
      </c>
      <c r="F39" s="4" t="s">
        <v>23</v>
      </c>
    </row>
    <row r="40" spans="1:7" ht="27">
      <c r="A40" s="163" t="s">
        <v>44</v>
      </c>
      <c r="B40" s="163"/>
      <c r="C40" s="157">
        <f t="shared" ref="C40:C46" si="1">D40/E40-1</f>
        <v>-0.18279256236894315</v>
      </c>
      <c r="D40" s="88">
        <v>31575.624065520002</v>
      </c>
      <c r="E40" s="88">
        <v>38638.444306199999</v>
      </c>
      <c r="F40" s="17" t="s">
        <v>97</v>
      </c>
    </row>
    <row r="41" spans="1:7" ht="27">
      <c r="A41" s="163" t="s">
        <v>45</v>
      </c>
      <c r="B41" s="163"/>
      <c r="C41" s="157">
        <f t="shared" si="1"/>
        <v>0.10032626145342438</v>
      </c>
      <c r="D41" s="88">
        <v>288809.21702976001</v>
      </c>
      <c r="E41" s="88">
        <v>262475.98294006998</v>
      </c>
      <c r="F41" s="17" t="s">
        <v>80</v>
      </c>
    </row>
    <row r="42" spans="1:7" ht="27">
      <c r="A42" s="163" t="s">
        <v>46</v>
      </c>
      <c r="B42" s="163"/>
      <c r="C42" s="157">
        <f t="shared" si="1"/>
        <v>0.10607525777789584</v>
      </c>
      <c r="D42" s="88">
        <v>24498.603513999999</v>
      </c>
      <c r="E42" s="88">
        <v>22149.12895097</v>
      </c>
      <c r="F42" s="17" t="s">
        <v>98</v>
      </c>
    </row>
    <row r="43" spans="1:7" ht="27">
      <c r="A43" s="163" t="s">
        <v>47</v>
      </c>
      <c r="B43" s="163"/>
      <c r="C43" s="157">
        <f t="shared" si="1"/>
        <v>6.8084090991217483E-2</v>
      </c>
      <c r="D43" s="88">
        <v>35645.881881070003</v>
      </c>
      <c r="E43" s="88">
        <v>33373.666157680003</v>
      </c>
      <c r="F43" s="17" t="s">
        <v>84</v>
      </c>
    </row>
    <row r="44" spans="1:7" ht="27">
      <c r="A44" s="163" t="s">
        <v>20</v>
      </c>
      <c r="B44" s="163"/>
      <c r="C44" s="157">
        <f t="shared" si="1"/>
        <v>0.20626595029155359</v>
      </c>
      <c r="D44" s="88">
        <v>121942.16338136196</v>
      </c>
      <c r="E44" s="88">
        <v>101090.61219202002</v>
      </c>
      <c r="F44" s="17" t="s">
        <v>24</v>
      </c>
    </row>
    <row r="45" spans="1:7" ht="27">
      <c r="A45" s="164" t="s">
        <v>21</v>
      </c>
      <c r="B45" s="164"/>
      <c r="C45" s="158">
        <f t="shared" si="1"/>
        <v>9.7751659278180858E-2</v>
      </c>
      <c r="D45" s="32">
        <v>502471.48987171199</v>
      </c>
      <c r="E45" s="32">
        <v>457727.83454693999</v>
      </c>
      <c r="F45" s="14" t="s">
        <v>25</v>
      </c>
    </row>
    <row r="46" spans="1:7" ht="27">
      <c r="A46" s="11" t="s">
        <v>22</v>
      </c>
      <c r="B46" s="11"/>
      <c r="C46" s="159">
        <f t="shared" si="1"/>
        <v>3.8609449753609804E-2</v>
      </c>
      <c r="D46" s="89">
        <v>1259095.4350993468</v>
      </c>
      <c r="E46" s="89">
        <v>1212289.600675252</v>
      </c>
      <c r="F46" s="12" t="s">
        <v>26</v>
      </c>
    </row>
    <row r="47" spans="1:7" ht="27">
      <c r="A47" s="192" t="s">
        <v>241</v>
      </c>
      <c r="B47" s="10"/>
      <c r="C47" s="10"/>
      <c r="D47" s="10"/>
      <c r="F47" s="9"/>
    </row>
    <row r="48" spans="1:7" ht="27">
      <c r="A48" s="10" t="s">
        <v>18</v>
      </c>
      <c r="B48" s="10"/>
      <c r="C48" s="10"/>
      <c r="D48" s="10"/>
      <c r="F48" s="9" t="s">
        <v>9</v>
      </c>
    </row>
    <row r="49" spans="1:6" ht="27">
      <c r="A49" s="25" t="s">
        <v>135</v>
      </c>
      <c r="B49" s="25"/>
      <c r="C49" s="25"/>
      <c r="F49" s="37" t="s">
        <v>131</v>
      </c>
    </row>
  </sheetData>
  <mergeCells count="21">
    <mergeCell ref="F37:F38"/>
    <mergeCell ref="F20:F21"/>
    <mergeCell ref="A5:A6"/>
    <mergeCell ref="A20:B21"/>
    <mergeCell ref="A22:B22"/>
    <mergeCell ref="A23:B23"/>
    <mergeCell ref="A24:B24"/>
    <mergeCell ref="A25:B25"/>
    <mergeCell ref="A26:B26"/>
    <mergeCell ref="A27:B27"/>
    <mergeCell ref="A28:B28"/>
    <mergeCell ref="A29:B29"/>
    <mergeCell ref="A37:B38"/>
    <mergeCell ref="A44:B44"/>
    <mergeCell ref="A45:B45"/>
    <mergeCell ref="B5:B6"/>
    <mergeCell ref="A39:B39"/>
    <mergeCell ref="A40:B40"/>
    <mergeCell ref="A41:B41"/>
    <mergeCell ref="A42:B42"/>
    <mergeCell ref="A43:B43"/>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A2A3B-E4CA-4B48-A12D-ACB1E67AE5BA}">
  <dimension ref="A1:G82"/>
  <sheetViews>
    <sheetView showGridLines="0" showRowColHeaders="0" rightToLeft="1" zoomScale="60" zoomScaleNormal="60" workbookViewId="0">
      <selection activeCell="A48" sqref="A48"/>
    </sheetView>
  </sheetViews>
  <sheetFormatPr defaultRowHeight="14.25"/>
  <cols>
    <col min="1" max="1" width="64.875" customWidth="1"/>
    <col min="2" max="2" width="30.125" customWidth="1"/>
    <col min="3" max="3" width="24.5" customWidth="1"/>
    <col min="4" max="4" width="36.875" customWidth="1"/>
    <col min="5" max="5" width="32.125" customWidth="1"/>
    <col min="6" max="6" width="25.375" customWidth="1"/>
    <col min="7" max="7" width="44.875" customWidth="1"/>
  </cols>
  <sheetData>
    <row r="1" spans="1:7" ht="96" customHeight="1"/>
    <row r="2" spans="1:7" ht="35.25">
      <c r="A2" s="39" t="s">
        <v>10</v>
      </c>
      <c r="B2" s="39"/>
      <c r="C2" s="39"/>
      <c r="G2" s="39" t="s">
        <v>35</v>
      </c>
    </row>
    <row r="3" spans="1:7" ht="35.25">
      <c r="A3" s="150" t="s">
        <v>224</v>
      </c>
      <c r="B3" s="150"/>
      <c r="C3" s="38"/>
      <c r="G3" s="149" t="s">
        <v>234</v>
      </c>
    </row>
    <row r="4" spans="1:7" ht="26.25">
      <c r="A4" s="15" t="s">
        <v>33</v>
      </c>
      <c r="B4" s="15"/>
      <c r="C4" s="15"/>
      <c r="G4" s="6" t="s">
        <v>6</v>
      </c>
    </row>
    <row r="5" spans="1:7" ht="35.25">
      <c r="A5" s="171" t="s">
        <v>221</v>
      </c>
      <c r="B5" s="172" t="s">
        <v>17</v>
      </c>
      <c r="C5" s="148" t="s">
        <v>136</v>
      </c>
      <c r="D5" s="148" t="s">
        <v>127</v>
      </c>
      <c r="E5" s="148" t="s">
        <v>126</v>
      </c>
      <c r="F5" s="148" t="s">
        <v>49</v>
      </c>
      <c r="G5" s="147" t="s">
        <v>219</v>
      </c>
    </row>
    <row r="6" spans="1:7" ht="20.100000000000001" customHeight="1">
      <c r="A6" s="171"/>
      <c r="B6" s="172"/>
      <c r="C6" s="148">
        <v>2024</v>
      </c>
      <c r="D6" s="148">
        <v>2024</v>
      </c>
      <c r="E6" s="148">
        <v>2024</v>
      </c>
      <c r="F6" s="148">
        <v>2024</v>
      </c>
      <c r="G6" s="147"/>
    </row>
    <row r="7" spans="1:7" ht="27" customHeight="1">
      <c r="A7" s="106" t="s">
        <v>218</v>
      </c>
      <c r="B7" s="27">
        <f t="shared" ref="B7:B14" si="0">SUM(C7:F7)</f>
        <v>562264.11432248994</v>
      </c>
      <c r="C7" s="27">
        <v>146289.08382245991</v>
      </c>
      <c r="D7" s="140">
        <v>138626.83874995002</v>
      </c>
      <c r="E7" s="140">
        <v>139845.36172995999</v>
      </c>
      <c r="F7" s="140">
        <v>137502.83002011999</v>
      </c>
      <c r="G7" s="104" t="s">
        <v>11</v>
      </c>
    </row>
    <row r="8" spans="1:7" ht="26.65" customHeight="1">
      <c r="A8" s="106" t="s">
        <v>50</v>
      </c>
      <c r="B8" s="27">
        <f t="shared" si="0"/>
        <v>313022.32891600998</v>
      </c>
      <c r="C8" s="28">
        <v>94063.73528172003</v>
      </c>
      <c r="D8" s="143">
        <v>82693.593696939963</v>
      </c>
      <c r="E8" s="143">
        <v>75561.024229419971</v>
      </c>
      <c r="F8" s="143">
        <v>60703.975707930011</v>
      </c>
      <c r="G8" s="104" t="s">
        <v>12</v>
      </c>
    </row>
    <row r="9" spans="1:7" ht="26.65" customHeight="1">
      <c r="A9" s="106" t="s">
        <v>233</v>
      </c>
      <c r="B9" s="27">
        <f t="shared" si="0"/>
        <v>44563.020730870005</v>
      </c>
      <c r="C9" s="28">
        <v>11745.664186660004</v>
      </c>
      <c r="D9" s="143">
        <v>11964.70317841</v>
      </c>
      <c r="E9" s="143">
        <v>10783.586373380002</v>
      </c>
      <c r="F9" s="143">
        <v>10069.066992419999</v>
      </c>
      <c r="G9" s="104" t="s">
        <v>13</v>
      </c>
    </row>
    <row r="10" spans="1:7" ht="26.65" customHeight="1">
      <c r="A10" s="106" t="s">
        <v>232</v>
      </c>
      <c r="B10" s="27">
        <f t="shared" si="0"/>
        <v>34011.459584650001</v>
      </c>
      <c r="C10" s="28">
        <v>5267.0621289600022</v>
      </c>
      <c r="D10" s="143">
        <v>7437.6477056799995</v>
      </c>
      <c r="E10" s="143">
        <v>12977.37233398</v>
      </c>
      <c r="F10" s="143">
        <v>8329.3774160299999</v>
      </c>
      <c r="G10" s="104" t="s">
        <v>14</v>
      </c>
    </row>
    <row r="11" spans="1:7" ht="26.65" customHeight="1">
      <c r="A11" s="106" t="s">
        <v>231</v>
      </c>
      <c r="B11" s="27">
        <f t="shared" si="0"/>
        <v>4206.3281356999996</v>
      </c>
      <c r="C11" s="28">
        <v>1782.36613571</v>
      </c>
      <c r="D11" s="143">
        <v>728.67999998999949</v>
      </c>
      <c r="E11" s="143">
        <v>1380.2820000000002</v>
      </c>
      <c r="F11" s="143">
        <v>315</v>
      </c>
      <c r="G11" s="104" t="s">
        <v>216</v>
      </c>
    </row>
    <row r="12" spans="1:7" ht="26.65" customHeight="1">
      <c r="A12" s="106" t="s">
        <v>230</v>
      </c>
      <c r="B12" s="27">
        <f t="shared" si="0"/>
        <v>101398.39549806999</v>
      </c>
      <c r="C12" s="28">
        <v>17212.995049420017</v>
      </c>
      <c r="D12" s="143">
        <v>21129.526008039989</v>
      </c>
      <c r="E12" s="143">
        <v>39208.940359480002</v>
      </c>
      <c r="F12" s="143">
        <v>23846.934081129999</v>
      </c>
      <c r="G12" s="104" t="s">
        <v>15</v>
      </c>
    </row>
    <row r="13" spans="1:7" ht="26.65" customHeight="1">
      <c r="A13" s="106" t="s">
        <v>229</v>
      </c>
      <c r="B13" s="27">
        <f t="shared" si="0"/>
        <v>124590.37725696999</v>
      </c>
      <c r="C13" s="99">
        <v>41109.0123819</v>
      </c>
      <c r="D13" s="141">
        <v>28712.664239299993</v>
      </c>
      <c r="E13" s="141">
        <v>24218.686962020001</v>
      </c>
      <c r="F13" s="141">
        <v>30550.01367375</v>
      </c>
      <c r="G13" s="104" t="s">
        <v>16</v>
      </c>
    </row>
    <row r="14" spans="1:7" ht="26.65" customHeight="1">
      <c r="A14" s="137" t="s">
        <v>228</v>
      </c>
      <c r="B14" s="27">
        <f t="shared" si="0"/>
        <v>190664.22432839999</v>
      </c>
      <c r="C14" s="99">
        <v>43054.482647229976</v>
      </c>
      <c r="D14" s="141">
        <v>48149.56268302002</v>
      </c>
      <c r="E14" s="141">
        <v>64957.212018479993</v>
      </c>
      <c r="F14" s="141">
        <v>34502.966979669996</v>
      </c>
      <c r="G14" s="136" t="s">
        <v>225</v>
      </c>
    </row>
    <row r="15" spans="1:7" ht="27">
      <c r="A15" s="146" t="s">
        <v>43</v>
      </c>
      <c r="B15" s="145">
        <f>SUM(B7:B14)</f>
        <v>1374720.2487731599</v>
      </c>
      <c r="C15" s="145">
        <f>SUM(C7:C14)</f>
        <v>360524.4016340599</v>
      </c>
      <c r="D15" s="145">
        <f>SUM(D7:D14)</f>
        <v>339443.21626133</v>
      </c>
      <c r="E15" s="145">
        <f>SUM(E7:E14)</f>
        <v>368932.46600671997</v>
      </c>
      <c r="F15" s="145">
        <f>SUM(F7:F14)</f>
        <v>305820.16487104999</v>
      </c>
      <c r="G15" s="127" t="s">
        <v>17</v>
      </c>
    </row>
    <row r="16" spans="1:7" ht="27">
      <c r="A16" s="192" t="s">
        <v>241</v>
      </c>
      <c r="B16" s="10"/>
      <c r="E16" s="9"/>
    </row>
    <row r="17" spans="1:7" ht="27">
      <c r="A17" s="10"/>
      <c r="B17" s="10"/>
      <c r="E17" s="9"/>
    </row>
    <row r="18" spans="1:7" ht="28.5" customHeight="1">
      <c r="A18" s="135" t="s">
        <v>227</v>
      </c>
      <c r="B18" s="41"/>
      <c r="C18" s="42"/>
      <c r="D18" s="42"/>
      <c r="E18" s="135" t="s">
        <v>226</v>
      </c>
    </row>
    <row r="19" spans="1:7" ht="20.25" customHeight="1">
      <c r="A19" s="139" t="s">
        <v>222</v>
      </c>
      <c r="B19" s="44"/>
      <c r="C19" s="42"/>
      <c r="D19" s="42"/>
      <c r="E19" s="45"/>
    </row>
    <row r="20" spans="1:7" ht="26.25">
      <c r="A20" s="15" t="s">
        <v>33</v>
      </c>
      <c r="B20" s="15"/>
      <c r="C20" s="15"/>
      <c r="E20" s="6" t="s">
        <v>6</v>
      </c>
    </row>
    <row r="21" spans="1:7" ht="32.25">
      <c r="A21" s="169" t="s">
        <v>221</v>
      </c>
      <c r="B21" s="124" t="s">
        <v>220</v>
      </c>
      <c r="C21" s="138" t="s">
        <v>136</v>
      </c>
      <c r="D21" s="138" t="s">
        <v>136</v>
      </c>
      <c r="E21" s="169" t="s">
        <v>219</v>
      </c>
    </row>
    <row r="22" spans="1:7" ht="32.25">
      <c r="A22" s="169"/>
      <c r="B22" s="124" t="s">
        <v>52</v>
      </c>
      <c r="C22" s="124">
        <v>2024</v>
      </c>
      <c r="D22" s="138">
        <v>2023</v>
      </c>
      <c r="E22" s="169"/>
    </row>
    <row r="23" spans="1:7" ht="27">
      <c r="A23" s="106" t="s">
        <v>218</v>
      </c>
      <c r="B23" s="33">
        <f t="shared" ref="B23:B31" si="1">C23/D23-1</f>
        <v>3.9181591411195038E-2</v>
      </c>
      <c r="C23" s="140">
        <v>146289.08382245991</v>
      </c>
      <c r="D23" s="140">
        <v>140773.35956634994</v>
      </c>
      <c r="E23" s="104" t="s">
        <v>11</v>
      </c>
      <c r="F23" s="79"/>
    </row>
    <row r="24" spans="1:7" ht="27">
      <c r="A24" s="106" t="s">
        <v>217</v>
      </c>
      <c r="B24" s="33">
        <f t="shared" si="1"/>
        <v>-0.18559578535365107</v>
      </c>
      <c r="C24" s="143">
        <v>94063.73528172003</v>
      </c>
      <c r="D24" s="140">
        <v>115500.05954054001</v>
      </c>
      <c r="E24" s="104" t="s">
        <v>12</v>
      </c>
      <c r="F24" s="79"/>
    </row>
    <row r="25" spans="1:7" ht="27">
      <c r="A25" s="106" t="s">
        <v>27</v>
      </c>
      <c r="B25" s="33">
        <f t="shared" si="1"/>
        <v>0.22599157801945902</v>
      </c>
      <c r="C25" s="143">
        <v>11745.664186660004</v>
      </c>
      <c r="D25" s="140">
        <v>9580.5423114200021</v>
      </c>
      <c r="E25" s="104" t="s">
        <v>13</v>
      </c>
      <c r="F25" s="79"/>
    </row>
    <row r="26" spans="1:7" ht="27">
      <c r="A26" s="106" t="s">
        <v>28</v>
      </c>
      <c r="B26" s="33">
        <f t="shared" si="1"/>
        <v>0.54739922973012445</v>
      </c>
      <c r="C26" s="143">
        <v>5267.0621289600022</v>
      </c>
      <c r="D26" s="140">
        <v>3403.8159175499968</v>
      </c>
      <c r="E26" s="104" t="s">
        <v>14</v>
      </c>
      <c r="F26" s="79"/>
    </row>
    <row r="27" spans="1:7" ht="27">
      <c r="A27" s="106" t="s">
        <v>29</v>
      </c>
      <c r="B27" s="33">
        <f t="shared" si="1"/>
        <v>-0.35329287221652061</v>
      </c>
      <c r="C27" s="143">
        <v>1782.36613571</v>
      </c>
      <c r="D27" s="140">
        <v>2756.0638488999994</v>
      </c>
      <c r="E27" s="104" t="s">
        <v>216</v>
      </c>
      <c r="F27" s="144"/>
      <c r="G27" s="144"/>
    </row>
    <row r="28" spans="1:7" ht="27">
      <c r="A28" s="106" t="s">
        <v>30</v>
      </c>
      <c r="B28" s="33">
        <f t="shared" si="1"/>
        <v>-0.18446330592077009</v>
      </c>
      <c r="C28" s="143">
        <v>17212.995049420017</v>
      </c>
      <c r="D28" s="140">
        <v>21106.340369950005</v>
      </c>
      <c r="E28" s="104" t="s">
        <v>15</v>
      </c>
      <c r="F28" s="79"/>
    </row>
    <row r="29" spans="1:7" ht="27">
      <c r="A29" s="106" t="s">
        <v>31</v>
      </c>
      <c r="B29" s="33">
        <f t="shared" si="1"/>
        <v>0.58008665999842313</v>
      </c>
      <c r="C29" s="141">
        <v>41109.0123819</v>
      </c>
      <c r="D29" s="140">
        <v>26016.935287550004</v>
      </c>
      <c r="E29" s="104" t="s">
        <v>16</v>
      </c>
      <c r="F29" s="79"/>
    </row>
    <row r="30" spans="1:7" ht="27">
      <c r="A30" s="137" t="s">
        <v>215</v>
      </c>
      <c r="B30" s="142">
        <f t="shared" si="1"/>
        <v>-0.43231203510716565</v>
      </c>
      <c r="C30" s="141">
        <v>43054.482647229976</v>
      </c>
      <c r="D30" s="140">
        <v>75841.809779000003</v>
      </c>
      <c r="E30" s="136" t="s">
        <v>225</v>
      </c>
      <c r="F30" s="79"/>
    </row>
    <row r="31" spans="1:7" ht="27">
      <c r="A31" s="130" t="s">
        <v>22</v>
      </c>
      <c r="B31" s="128">
        <f t="shared" si="1"/>
        <v>-8.7231299355466807E-2</v>
      </c>
      <c r="C31" s="129">
        <f>SUM(C23:C30)</f>
        <v>360524.4016340599</v>
      </c>
      <c r="D31" s="129">
        <f>SUM(D23:D30)</f>
        <v>394978.92662126001</v>
      </c>
      <c r="E31" s="127" t="s">
        <v>17</v>
      </c>
    </row>
    <row r="32" spans="1:7" ht="27">
      <c r="A32" s="192" t="s">
        <v>241</v>
      </c>
      <c r="B32" s="10"/>
      <c r="D32" s="105"/>
      <c r="E32" s="9"/>
    </row>
    <row r="33" spans="1:5" ht="27">
      <c r="A33" s="10"/>
      <c r="B33" s="10"/>
      <c r="D33" s="105"/>
      <c r="E33" s="9"/>
    </row>
    <row r="34" spans="1:5" ht="42.75" customHeight="1">
      <c r="A34" s="135" t="s">
        <v>224</v>
      </c>
      <c r="B34" s="134"/>
      <c r="C34" s="134"/>
      <c r="E34" s="135" t="s">
        <v>223</v>
      </c>
    </row>
    <row r="35" spans="1:5" ht="35.25">
      <c r="A35" s="139" t="s">
        <v>222</v>
      </c>
    </row>
    <row r="36" spans="1:5" ht="26.25">
      <c r="A36" s="15" t="s">
        <v>33</v>
      </c>
      <c r="E36" s="6" t="s">
        <v>6</v>
      </c>
    </row>
    <row r="37" spans="1:5" ht="105.6" customHeight="1">
      <c r="A37" s="169" t="s">
        <v>221</v>
      </c>
      <c r="B37" s="124" t="s">
        <v>220</v>
      </c>
      <c r="C37" s="138" t="s">
        <v>145</v>
      </c>
      <c r="D37" s="138" t="s">
        <v>145</v>
      </c>
      <c r="E37" s="169" t="s">
        <v>219</v>
      </c>
    </row>
    <row r="38" spans="1:5" ht="32.25">
      <c r="A38" s="169"/>
      <c r="B38" s="124" t="s">
        <v>52</v>
      </c>
      <c r="C38" s="124">
        <v>2024</v>
      </c>
      <c r="D38" s="124">
        <v>2023</v>
      </c>
      <c r="E38" s="169"/>
    </row>
    <row r="39" spans="1:5" ht="27">
      <c r="A39" s="106" t="s">
        <v>218</v>
      </c>
      <c r="B39" s="33">
        <f t="shared" ref="B39:B47" si="2">C39/D39-1</f>
        <v>4.6426145982179978E-2</v>
      </c>
      <c r="C39" s="27">
        <v>562264.11432248994</v>
      </c>
      <c r="D39" s="27">
        <v>537318.48777033994</v>
      </c>
      <c r="E39" s="104" t="s">
        <v>11</v>
      </c>
    </row>
    <row r="40" spans="1:5" ht="27">
      <c r="A40" s="106" t="s">
        <v>217</v>
      </c>
      <c r="B40" s="33">
        <f t="shared" si="2"/>
        <v>3.1747750208731329E-2</v>
      </c>
      <c r="C40" s="28">
        <v>313022.32891600998</v>
      </c>
      <c r="D40" s="27">
        <v>303390.3673186425</v>
      </c>
      <c r="E40" s="104" t="s">
        <v>12</v>
      </c>
    </row>
    <row r="41" spans="1:5" ht="27">
      <c r="A41" s="106" t="s">
        <v>27</v>
      </c>
      <c r="B41" s="33">
        <f t="shared" si="2"/>
        <v>0.17925270663287929</v>
      </c>
      <c r="C41" s="28">
        <v>44563.020730870005</v>
      </c>
      <c r="D41" s="27">
        <v>37789.203688250003</v>
      </c>
      <c r="E41" s="104" t="s">
        <v>13</v>
      </c>
    </row>
    <row r="42" spans="1:5" ht="27">
      <c r="A42" s="106" t="s">
        <v>28</v>
      </c>
      <c r="B42" s="33">
        <f t="shared" si="2"/>
        <v>0.62696873091133432</v>
      </c>
      <c r="C42" s="28">
        <v>34011.459584650001</v>
      </c>
      <c r="D42" s="27">
        <v>20904.802248779997</v>
      </c>
      <c r="E42" s="104" t="s">
        <v>14</v>
      </c>
    </row>
    <row r="43" spans="1:5" ht="27">
      <c r="A43" s="106" t="s">
        <v>29</v>
      </c>
      <c r="B43" s="33">
        <f t="shared" si="2"/>
        <v>-0.38064666018165783</v>
      </c>
      <c r="C43" s="28">
        <v>4206.3281356999996</v>
      </c>
      <c r="D43" s="27">
        <v>6791.4837383999993</v>
      </c>
      <c r="E43" s="104" t="s">
        <v>216</v>
      </c>
    </row>
    <row r="44" spans="1:5" ht="27">
      <c r="A44" s="106" t="s">
        <v>30</v>
      </c>
      <c r="B44" s="33">
        <f t="shared" si="2"/>
        <v>4.5269929209177606E-2</v>
      </c>
      <c r="C44" s="28">
        <v>101398.39549807001</v>
      </c>
      <c r="D44" s="27">
        <v>97006.900002170005</v>
      </c>
      <c r="E44" s="104" t="s">
        <v>15</v>
      </c>
    </row>
    <row r="45" spans="1:5" ht="27">
      <c r="A45" s="106" t="s">
        <v>31</v>
      </c>
      <c r="B45" s="33">
        <f t="shared" si="2"/>
        <v>0.20332429973406785</v>
      </c>
      <c r="C45" s="28">
        <v>124590.37725696999</v>
      </c>
      <c r="D45" s="27">
        <v>103538.48691039</v>
      </c>
      <c r="E45" s="104" t="s">
        <v>16</v>
      </c>
    </row>
    <row r="46" spans="1:5" ht="27">
      <c r="A46" s="137" t="s">
        <v>215</v>
      </c>
      <c r="B46" s="35">
        <f t="shared" si="2"/>
        <v>2.2348233287287522E-2</v>
      </c>
      <c r="C46" s="99">
        <v>190664.22432839999</v>
      </c>
      <c r="D46" s="105">
        <v>186496.36016422001</v>
      </c>
      <c r="E46" s="136" t="s">
        <v>214</v>
      </c>
    </row>
    <row r="47" spans="1:5" ht="27">
      <c r="A47" s="130" t="s">
        <v>22</v>
      </c>
      <c r="B47" s="128">
        <f t="shared" si="2"/>
        <v>6.300795148390681E-2</v>
      </c>
      <c r="C47" s="129">
        <f>SUM(C39:C46)</f>
        <v>1374720.2487731599</v>
      </c>
      <c r="D47" s="129">
        <f>SUM(D39:D46)</f>
        <v>1293236.0918411927</v>
      </c>
      <c r="E47" s="127" t="s">
        <v>17</v>
      </c>
    </row>
    <row r="48" spans="1:5" ht="27">
      <c r="A48" s="192" t="s">
        <v>241</v>
      </c>
      <c r="B48" s="10"/>
      <c r="D48" s="105"/>
      <c r="E48" s="9"/>
    </row>
    <row r="49" spans="1:7" ht="27">
      <c r="A49" s="10"/>
      <c r="B49" s="10"/>
      <c r="E49" s="9"/>
    </row>
    <row r="50" spans="1:7" ht="39.75">
      <c r="A50" s="135" t="s">
        <v>213</v>
      </c>
      <c r="B50" s="134"/>
      <c r="C50" s="134"/>
      <c r="D50" s="134"/>
      <c r="E50" s="134"/>
      <c r="G50" s="39" t="s">
        <v>35</v>
      </c>
    </row>
    <row r="51" spans="1:7" ht="35.25">
      <c r="A51" s="133" t="s">
        <v>212</v>
      </c>
      <c r="G51" s="133" t="s">
        <v>211</v>
      </c>
    </row>
    <row r="52" spans="1:7" ht="26.25">
      <c r="A52" s="15" t="s">
        <v>33</v>
      </c>
      <c r="G52" s="6" t="s">
        <v>6</v>
      </c>
    </row>
    <row r="53" spans="1:7" ht="105">
      <c r="A53" s="169" t="s">
        <v>210</v>
      </c>
      <c r="B53" s="131" t="s">
        <v>209</v>
      </c>
      <c r="C53" s="131" t="s">
        <v>208</v>
      </c>
      <c r="D53" s="131" t="s">
        <v>207</v>
      </c>
      <c r="E53" s="131" t="s">
        <v>206</v>
      </c>
      <c r="F53" s="132" t="s">
        <v>205</v>
      </c>
      <c r="G53" s="170" t="s">
        <v>204</v>
      </c>
    </row>
    <row r="54" spans="1:7" ht="54">
      <c r="A54" s="169"/>
      <c r="B54" s="131" t="s">
        <v>203</v>
      </c>
      <c r="C54" s="131" t="s">
        <v>202</v>
      </c>
      <c r="D54" s="131" t="s">
        <v>201</v>
      </c>
      <c r="E54" s="131" t="s">
        <v>200</v>
      </c>
      <c r="F54" s="131" t="s">
        <v>199</v>
      </c>
      <c r="G54" s="170"/>
    </row>
    <row r="55" spans="1:7" ht="27">
      <c r="A55" s="106" t="s">
        <v>198</v>
      </c>
      <c r="B55" s="27">
        <v>42652.8586965828</v>
      </c>
      <c r="C55" s="27">
        <v>53895.415104369989</v>
      </c>
      <c r="D55" s="33">
        <f t="shared" ref="D55:D64" si="3">C55/B55</f>
        <v>1.2635827175796754</v>
      </c>
      <c r="E55" s="27">
        <v>47925.513326544999</v>
      </c>
      <c r="F55" s="33">
        <f t="shared" ref="F55:F64" si="4">C55/E55-1</f>
        <v>0.12456625633091289</v>
      </c>
      <c r="G55" s="104" t="s">
        <v>197</v>
      </c>
    </row>
    <row r="56" spans="1:7" ht="27">
      <c r="A56" s="106" t="s">
        <v>196</v>
      </c>
      <c r="B56" s="27">
        <v>269048.79608637997</v>
      </c>
      <c r="C56" s="27">
        <v>236664.34439917034</v>
      </c>
      <c r="D56" s="33">
        <f t="shared" si="3"/>
        <v>0.87963353801140076</v>
      </c>
      <c r="E56" s="27">
        <v>254476.91090210248</v>
      </c>
      <c r="F56" s="33">
        <f t="shared" si="4"/>
        <v>-6.9996788470073179E-2</v>
      </c>
      <c r="G56" s="104" t="s">
        <v>195</v>
      </c>
    </row>
    <row r="57" spans="1:7" ht="27">
      <c r="A57" s="106" t="s">
        <v>194</v>
      </c>
      <c r="B57" s="27">
        <v>112181.06531699999</v>
      </c>
      <c r="C57" s="27">
        <v>126853.26572620017</v>
      </c>
      <c r="D57" s="33">
        <f t="shared" si="3"/>
        <v>1.1307903465503706</v>
      </c>
      <c r="E57" s="27">
        <v>114384.35857135001</v>
      </c>
      <c r="F57" s="33">
        <f t="shared" si="4"/>
        <v>0.10900884798049004</v>
      </c>
      <c r="G57" s="104" t="s">
        <v>193</v>
      </c>
    </row>
    <row r="58" spans="1:7" ht="27">
      <c r="A58" s="106" t="s">
        <v>192</v>
      </c>
      <c r="B58" s="27">
        <v>81218.038923614629</v>
      </c>
      <c r="C58" s="27">
        <v>116399.49475978003</v>
      </c>
      <c r="D58" s="33">
        <f t="shared" si="3"/>
        <v>1.4331729293445941</v>
      </c>
      <c r="E58" s="27">
        <v>76992.396061970008</v>
      </c>
      <c r="F58" s="33">
        <f t="shared" si="4"/>
        <v>0.51183104713473071</v>
      </c>
      <c r="G58" s="104" t="s">
        <v>191</v>
      </c>
    </row>
    <row r="59" spans="1:7" ht="27">
      <c r="A59" s="106" t="s">
        <v>190</v>
      </c>
      <c r="B59" s="27">
        <v>195062.34310132638</v>
      </c>
      <c r="C59" s="27">
        <v>203665.24004347</v>
      </c>
      <c r="D59" s="33">
        <f t="shared" si="3"/>
        <v>1.0441033200225365</v>
      </c>
      <c r="E59" s="27">
        <v>209931.79684359004</v>
      </c>
      <c r="F59" s="33">
        <f t="shared" si="4"/>
        <v>-2.9850441402113792E-2</v>
      </c>
      <c r="G59" s="104" t="s">
        <v>189</v>
      </c>
    </row>
    <row r="60" spans="1:7" ht="27">
      <c r="A60" s="106" t="s">
        <v>188</v>
      </c>
      <c r="B60" s="27">
        <v>213743.08231984935</v>
      </c>
      <c r="C60" s="27">
        <v>272673.65001268004</v>
      </c>
      <c r="D60" s="33">
        <f t="shared" si="3"/>
        <v>1.2757074851416517</v>
      </c>
      <c r="E60" s="27">
        <v>255902.81090429498</v>
      </c>
      <c r="F60" s="33">
        <f t="shared" si="4"/>
        <v>6.553597066449246E-2</v>
      </c>
      <c r="G60" s="104" t="s">
        <v>187</v>
      </c>
    </row>
    <row r="61" spans="1:7" ht="27">
      <c r="A61" s="106" t="s">
        <v>186</v>
      </c>
      <c r="B61" s="27">
        <v>83660.604617000005</v>
      </c>
      <c r="C61" s="27">
        <v>92744.007286389809</v>
      </c>
      <c r="D61" s="33">
        <f t="shared" si="3"/>
        <v>1.1085744325058826</v>
      </c>
      <c r="E61" s="27">
        <v>85412.124064449992</v>
      </c>
      <c r="F61" s="33">
        <f t="shared" si="4"/>
        <v>8.5841246804813753E-2</v>
      </c>
      <c r="G61" s="104" t="s">
        <v>185</v>
      </c>
    </row>
    <row r="62" spans="1:7" ht="27">
      <c r="A62" s="106" t="s">
        <v>184</v>
      </c>
      <c r="B62" s="27">
        <v>37885.965271000001</v>
      </c>
      <c r="C62" s="27">
        <v>44143.339031340009</v>
      </c>
      <c r="D62" s="33">
        <f t="shared" si="3"/>
        <v>1.1651633715963348</v>
      </c>
      <c r="E62" s="27">
        <v>40460.07093318001</v>
      </c>
      <c r="F62" s="33">
        <f t="shared" si="4"/>
        <v>9.1034642629345131E-2</v>
      </c>
      <c r="G62" s="104" t="s">
        <v>183</v>
      </c>
    </row>
    <row r="63" spans="1:7" ht="27">
      <c r="A63" s="106" t="s">
        <v>182</v>
      </c>
      <c r="B63" s="27">
        <v>215547.24566694221</v>
      </c>
      <c r="C63" s="27">
        <v>227681.49240975949</v>
      </c>
      <c r="D63" s="33">
        <f t="shared" si="3"/>
        <v>1.0562950674933087</v>
      </c>
      <c r="E63" s="27">
        <v>207750.11023370997</v>
      </c>
      <c r="F63" s="33">
        <f t="shared" si="4"/>
        <v>9.5939213479249608E-2</v>
      </c>
      <c r="G63" s="104" t="s">
        <v>181</v>
      </c>
    </row>
    <row r="64" spans="1:7" ht="27">
      <c r="A64" s="130" t="s">
        <v>22</v>
      </c>
      <c r="B64" s="129">
        <f>SUM(B55:B63)</f>
        <v>1250999.9999996952</v>
      </c>
      <c r="C64" s="129">
        <f>SUM(C55:C63)</f>
        <v>1374720.2487731599</v>
      </c>
      <c r="D64" s="128">
        <f t="shared" si="3"/>
        <v>1.0988970813537129</v>
      </c>
      <c r="E64" s="129">
        <f>SUM(E55:E63)</f>
        <v>1293236.0918411925</v>
      </c>
      <c r="F64" s="128">
        <f t="shared" si="4"/>
        <v>6.3007951483907032E-2</v>
      </c>
      <c r="G64" s="127" t="s">
        <v>17</v>
      </c>
    </row>
    <row r="65" spans="1:7" ht="27">
      <c r="A65" s="192" t="s">
        <v>241</v>
      </c>
      <c r="B65" s="10"/>
      <c r="C65" s="10"/>
      <c r="D65" s="126"/>
      <c r="E65" s="9"/>
    </row>
    <row r="66" spans="1:7" ht="27">
      <c r="A66" s="10" t="s">
        <v>18</v>
      </c>
      <c r="B66" s="10"/>
      <c r="C66" s="10"/>
      <c r="D66" s="126"/>
      <c r="G66" s="9" t="s">
        <v>9</v>
      </c>
    </row>
    <row r="67" spans="1:7" ht="27">
      <c r="A67" s="10"/>
      <c r="B67" s="10"/>
      <c r="D67" s="126"/>
      <c r="E67" s="9"/>
    </row>
    <row r="68" spans="1:7" ht="27">
      <c r="A68" s="25" t="s">
        <v>135</v>
      </c>
      <c r="D68" s="126"/>
      <c r="G68" s="37" t="s">
        <v>131</v>
      </c>
    </row>
    <row r="69" spans="1:7">
      <c r="D69" s="126"/>
    </row>
    <row r="70" spans="1:7">
      <c r="D70" s="126"/>
      <c r="F70" s="126"/>
    </row>
    <row r="71" spans="1:7">
      <c r="D71" s="126"/>
      <c r="F71" s="126"/>
    </row>
    <row r="72" spans="1:7">
      <c r="D72" s="126"/>
      <c r="F72" s="126"/>
    </row>
    <row r="73" spans="1:7">
      <c r="D73" s="126"/>
      <c r="F73" s="126"/>
    </row>
    <row r="74" spans="1:7">
      <c r="D74" s="126"/>
      <c r="F74" s="126"/>
    </row>
    <row r="75" spans="1:7">
      <c r="F75" s="126"/>
    </row>
    <row r="76" spans="1:7">
      <c r="F76" s="126"/>
    </row>
    <row r="77" spans="1:7">
      <c r="F77" s="126"/>
    </row>
    <row r="78" spans="1:7">
      <c r="F78" s="126"/>
    </row>
    <row r="79" spans="1:7">
      <c r="F79" s="126"/>
    </row>
    <row r="80" spans="1:7">
      <c r="F80" s="79"/>
    </row>
    <row r="81" spans="6:6">
      <c r="F81" s="79"/>
    </row>
    <row r="82" spans="6:6">
      <c r="F82" s="79"/>
    </row>
  </sheetData>
  <mergeCells count="8">
    <mergeCell ref="A53:A54"/>
    <mergeCell ref="G53:G54"/>
    <mergeCell ref="A37:A38"/>
    <mergeCell ref="E37:E38"/>
    <mergeCell ref="A5:A6"/>
    <mergeCell ref="B5:B6"/>
    <mergeCell ref="A21:A22"/>
    <mergeCell ref="E21:E22"/>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88B47-5F20-4A0B-95EB-8DD878A356DE}">
  <dimension ref="A1:G14"/>
  <sheetViews>
    <sheetView showGridLines="0" rightToLeft="1" zoomScale="70" zoomScaleNormal="70" workbookViewId="0">
      <selection activeCell="A12" sqref="A12"/>
    </sheetView>
  </sheetViews>
  <sheetFormatPr defaultRowHeight="14.25"/>
  <cols>
    <col min="1" max="7" width="46.875" customWidth="1"/>
  </cols>
  <sheetData>
    <row r="1" spans="1:7" ht="96" customHeight="1"/>
    <row r="2" spans="1:7" ht="31.5">
      <c r="A2" s="111" t="s">
        <v>159</v>
      </c>
      <c r="B2" s="111"/>
      <c r="C2" s="111"/>
      <c r="D2" s="111"/>
      <c r="E2" s="111"/>
      <c r="F2" s="24"/>
      <c r="G2" s="111" t="s">
        <v>109</v>
      </c>
    </row>
    <row r="3" spans="1:7" s="67" customFormat="1" ht="27">
      <c r="A3" s="66" t="s">
        <v>175</v>
      </c>
      <c r="B3" s="66"/>
      <c r="C3" s="66"/>
      <c r="D3" s="66"/>
      <c r="E3" s="66"/>
      <c r="G3" s="66" t="s">
        <v>176</v>
      </c>
    </row>
    <row r="4" spans="1:7" ht="26.25">
      <c r="A4" s="15" t="s">
        <v>33</v>
      </c>
      <c r="B4" s="15"/>
      <c r="C4" s="15"/>
      <c r="D4" s="15"/>
      <c r="E4" s="15"/>
      <c r="G4" s="18" t="s">
        <v>6</v>
      </c>
    </row>
    <row r="5" spans="1:7" ht="20.100000000000001" customHeight="1">
      <c r="A5" s="169" t="s">
        <v>0</v>
      </c>
      <c r="B5" s="169" t="s">
        <v>17</v>
      </c>
      <c r="C5" s="169" t="s">
        <v>174</v>
      </c>
      <c r="D5" s="169" t="s">
        <v>158</v>
      </c>
      <c r="E5" s="169" t="s">
        <v>157</v>
      </c>
      <c r="F5" s="169" t="s">
        <v>156</v>
      </c>
      <c r="G5" s="169" t="s">
        <v>36</v>
      </c>
    </row>
    <row r="6" spans="1:7" ht="20.100000000000001" customHeight="1">
      <c r="A6" s="169"/>
      <c r="B6" s="169"/>
      <c r="C6" s="169"/>
      <c r="D6" s="169"/>
      <c r="E6" s="169"/>
      <c r="F6" s="169"/>
      <c r="G6" s="169"/>
    </row>
    <row r="7" spans="1:7" ht="27">
      <c r="A7" s="110" t="s">
        <v>155</v>
      </c>
      <c r="B7" s="109">
        <v>-115624.81367381313</v>
      </c>
      <c r="C7" s="109">
        <v>-57662.395151105069</v>
      </c>
      <c r="D7" s="109">
        <v>-30234.98036262492</v>
      </c>
      <c r="E7" s="109">
        <v>-15340.637056844949</v>
      </c>
      <c r="F7" s="109">
        <v>-12386.801103238</v>
      </c>
      <c r="G7" s="108" t="s">
        <v>106</v>
      </c>
    </row>
    <row r="8" spans="1:7" ht="27">
      <c r="A8" s="103" t="s">
        <v>37</v>
      </c>
      <c r="B8" s="103"/>
      <c r="C8" s="103"/>
      <c r="D8" s="103"/>
      <c r="E8" s="102"/>
      <c r="F8" s="102"/>
      <c r="G8" s="101" t="s">
        <v>154</v>
      </c>
    </row>
    <row r="9" spans="1:7" ht="27">
      <c r="A9" s="106" t="s">
        <v>153</v>
      </c>
      <c r="B9" s="107">
        <v>0</v>
      </c>
      <c r="C9" s="107"/>
      <c r="D9" s="107">
        <v>0</v>
      </c>
      <c r="E9" s="27">
        <v>0</v>
      </c>
      <c r="F9" s="27">
        <v>0</v>
      </c>
      <c r="G9" s="104" t="s">
        <v>152</v>
      </c>
    </row>
    <row r="10" spans="1:7" ht="27">
      <c r="A10" s="106" t="s">
        <v>151</v>
      </c>
      <c r="B10" s="125">
        <v>115625</v>
      </c>
      <c r="C10" s="125">
        <v>57662</v>
      </c>
      <c r="D10" s="105">
        <v>30235</v>
      </c>
      <c r="E10" s="105">
        <v>15341</v>
      </c>
      <c r="F10" s="105">
        <v>12387</v>
      </c>
      <c r="G10" s="104" t="s">
        <v>150</v>
      </c>
    </row>
    <row r="11" spans="1:7" ht="27">
      <c r="A11" s="103" t="s">
        <v>149</v>
      </c>
      <c r="B11" s="102">
        <v>115625</v>
      </c>
      <c r="C11" s="102">
        <v>57662</v>
      </c>
      <c r="D11" s="102">
        <v>30235</v>
      </c>
      <c r="E11" s="102">
        <v>15341</v>
      </c>
      <c r="F11" s="102">
        <v>12387</v>
      </c>
      <c r="G11" s="101" t="s">
        <v>148</v>
      </c>
    </row>
    <row r="12" spans="1:7" ht="27">
      <c r="A12" s="192" t="s">
        <v>241</v>
      </c>
      <c r="D12" s="112"/>
    </row>
    <row r="14" spans="1:7" ht="27">
      <c r="A14" s="25" t="s">
        <v>141</v>
      </c>
      <c r="B14" s="25"/>
      <c r="C14" s="25"/>
      <c r="D14" s="25"/>
      <c r="E14" s="25"/>
      <c r="G14" s="37" t="s">
        <v>177</v>
      </c>
    </row>
  </sheetData>
  <mergeCells count="7">
    <mergeCell ref="A5:A6"/>
    <mergeCell ref="B5:B6"/>
    <mergeCell ref="E5:E6"/>
    <mergeCell ref="F5:F6"/>
    <mergeCell ref="G5:G6"/>
    <mergeCell ref="D5:D6"/>
    <mergeCell ref="C5:C6"/>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AF350-54A1-4E29-97B7-E7BE27769131}">
  <dimension ref="A1:F13"/>
  <sheetViews>
    <sheetView showGridLines="0" showRowColHeaders="0" rightToLeft="1" zoomScale="80" zoomScaleNormal="80" workbookViewId="0">
      <selection activeCell="A11" sqref="A11"/>
    </sheetView>
  </sheetViews>
  <sheetFormatPr defaultRowHeight="14.25"/>
  <cols>
    <col min="1" max="3" width="60.875" customWidth="1"/>
  </cols>
  <sheetData>
    <row r="1" spans="1:6" ht="96" customHeight="1"/>
    <row r="2" spans="1:6" ht="35.25">
      <c r="A2" s="80" t="s">
        <v>110</v>
      </c>
      <c r="C2" s="39" t="s">
        <v>111</v>
      </c>
    </row>
    <row r="3" spans="1:6" s="67" customFormat="1" ht="27">
      <c r="A3" s="66" t="s">
        <v>140</v>
      </c>
      <c r="C3" s="66" t="s">
        <v>139</v>
      </c>
    </row>
    <row r="4" spans="1:6" ht="26.25">
      <c r="A4" s="15" t="s">
        <v>33</v>
      </c>
      <c r="C4" s="18" t="s">
        <v>6</v>
      </c>
    </row>
    <row r="5" spans="1:6" ht="32.25" customHeight="1">
      <c r="A5" s="188" t="s">
        <v>112</v>
      </c>
      <c r="B5" s="188"/>
      <c r="C5" s="188"/>
    </row>
    <row r="6" spans="1:6" ht="32.25" customHeight="1">
      <c r="A6" s="188" t="s">
        <v>113</v>
      </c>
      <c r="B6" s="188"/>
      <c r="C6" s="188"/>
    </row>
    <row r="7" spans="1:6" ht="35.25">
      <c r="A7" s="190" t="s">
        <v>160</v>
      </c>
      <c r="B7" s="191">
        <v>390035.66356931604</v>
      </c>
      <c r="C7" s="51" t="s">
        <v>40</v>
      </c>
    </row>
    <row r="8" spans="1:6" ht="32.25">
      <c r="A8" s="189" t="s">
        <v>125</v>
      </c>
      <c r="B8" s="189"/>
      <c r="C8" s="189"/>
    </row>
    <row r="9" spans="1:6" ht="32.25">
      <c r="A9" s="189" t="s">
        <v>124</v>
      </c>
      <c r="B9" s="189"/>
      <c r="C9" s="189"/>
    </row>
    <row r="10" spans="1:6" ht="32.25">
      <c r="A10" s="81" t="s">
        <v>160</v>
      </c>
      <c r="B10" s="84">
        <v>43017.078437350225</v>
      </c>
      <c r="C10" s="82" t="s">
        <v>40</v>
      </c>
    </row>
    <row r="11" spans="1:6" ht="27">
      <c r="A11" s="192" t="s">
        <v>241</v>
      </c>
    </row>
    <row r="13" spans="1:6" ht="27">
      <c r="A13" s="83" t="s">
        <v>141</v>
      </c>
      <c r="C13" s="37" t="s">
        <v>142</v>
      </c>
      <c r="D13" s="37"/>
      <c r="E13" s="25"/>
      <c r="F13" s="25"/>
    </row>
  </sheetData>
  <mergeCells count="4">
    <mergeCell ref="A5:C5"/>
    <mergeCell ref="A6:C6"/>
    <mergeCell ref="A8:C8"/>
    <mergeCell ref="A9:C9"/>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FAB1F-B8FA-42C4-938C-54A81AE13A28}">
  <dimension ref="A1:F21"/>
  <sheetViews>
    <sheetView showGridLines="0" rightToLeft="1" tabSelected="1" zoomScale="70" zoomScaleNormal="70" workbookViewId="0">
      <selection activeCell="C22" sqref="C22"/>
    </sheetView>
  </sheetViews>
  <sheetFormatPr defaultRowHeight="14.25"/>
  <cols>
    <col min="1" max="1" width="7" customWidth="1"/>
    <col min="2" max="2" width="54.25" customWidth="1"/>
    <col min="3" max="4" width="22.5" customWidth="1"/>
    <col min="5" max="5" width="41.625" customWidth="1"/>
    <col min="6" max="6" width="7" customWidth="1"/>
  </cols>
  <sheetData>
    <row r="1" spans="1:6" ht="96" customHeight="1"/>
    <row r="2" spans="1:6" ht="39.75">
      <c r="A2" s="123" t="s">
        <v>173</v>
      </c>
      <c r="F2" s="123" t="s">
        <v>39</v>
      </c>
    </row>
    <row r="3" spans="1:6" ht="26.25">
      <c r="A3" s="122" t="s">
        <v>178</v>
      </c>
      <c r="F3" s="121" t="s">
        <v>179</v>
      </c>
    </row>
    <row r="4" spans="1:6" ht="26.25">
      <c r="A4" s="15" t="s">
        <v>33</v>
      </c>
      <c r="F4" s="18" t="s">
        <v>6</v>
      </c>
    </row>
    <row r="5" spans="1:6" ht="27" customHeight="1">
      <c r="A5" s="173" t="s">
        <v>38</v>
      </c>
      <c r="B5" s="176" t="s">
        <v>0</v>
      </c>
      <c r="C5" s="120" t="s">
        <v>172</v>
      </c>
      <c r="D5" s="120" t="s">
        <v>171</v>
      </c>
      <c r="E5" s="178" t="s">
        <v>36</v>
      </c>
      <c r="F5" s="173" t="s">
        <v>39</v>
      </c>
    </row>
    <row r="6" spans="1:6" ht="27" customHeight="1">
      <c r="A6" s="174"/>
      <c r="B6" s="177"/>
      <c r="C6" s="119" t="s">
        <v>170</v>
      </c>
      <c r="D6" s="119" t="s">
        <v>169</v>
      </c>
      <c r="E6" s="179"/>
      <c r="F6" s="174"/>
    </row>
    <row r="7" spans="1:6" ht="27" customHeight="1">
      <c r="A7" s="174"/>
      <c r="B7" s="180" t="s">
        <v>168</v>
      </c>
      <c r="C7" s="182">
        <v>1050282.38170035</v>
      </c>
      <c r="D7" s="182"/>
      <c r="E7" s="183" t="s">
        <v>167</v>
      </c>
      <c r="F7" s="174"/>
    </row>
    <row r="8" spans="1:6" ht="27" customHeight="1">
      <c r="A8" s="174"/>
      <c r="B8" s="181"/>
      <c r="C8" s="151">
        <v>644405.01588406996</v>
      </c>
      <c r="D8" s="151">
        <v>405877.36581628001</v>
      </c>
      <c r="E8" s="184"/>
      <c r="F8" s="174"/>
    </row>
    <row r="9" spans="1:6" ht="27">
      <c r="A9" s="174"/>
      <c r="B9" s="118" t="s">
        <v>166</v>
      </c>
      <c r="C9" s="28">
        <v>167681.30078323002</v>
      </c>
      <c r="D9" s="28">
        <v>77185.249999669992</v>
      </c>
      <c r="E9" s="117" t="s">
        <v>165</v>
      </c>
      <c r="F9" s="174"/>
    </row>
    <row r="10" spans="1:6" ht="27">
      <c r="A10" s="174"/>
      <c r="B10" s="116" t="s">
        <v>164</v>
      </c>
      <c r="C10" s="28">
        <v>73834.127983329992</v>
      </c>
      <c r="D10" s="28">
        <v>5396.6038584799999</v>
      </c>
      <c r="E10" s="115" t="s">
        <v>163</v>
      </c>
      <c r="F10" s="174"/>
    </row>
    <row r="11" spans="1:6" ht="27">
      <c r="A11" s="174"/>
      <c r="B11" s="114" t="s">
        <v>162</v>
      </c>
      <c r="C11" s="28">
        <v>0</v>
      </c>
      <c r="D11" s="28">
        <v>0</v>
      </c>
      <c r="E11" s="115" t="s">
        <v>161</v>
      </c>
      <c r="F11" s="174"/>
    </row>
    <row r="12" spans="1:6" ht="27" customHeight="1">
      <c r="A12" s="174"/>
      <c r="B12" s="185" t="s">
        <v>160</v>
      </c>
      <c r="C12" s="113">
        <v>738252.18868397002</v>
      </c>
      <c r="D12" s="113">
        <v>477666.01195746998</v>
      </c>
      <c r="E12" s="183" t="s">
        <v>40</v>
      </c>
      <c r="F12" s="174"/>
    </row>
    <row r="13" spans="1:6" ht="27">
      <c r="A13" s="175"/>
      <c r="B13" s="186"/>
      <c r="C13" s="187">
        <v>1215918.20064144</v>
      </c>
      <c r="D13" s="187"/>
      <c r="E13" s="184"/>
      <c r="F13" s="175"/>
    </row>
    <row r="14" spans="1:6" ht="27">
      <c r="A14" s="192" t="s">
        <v>241</v>
      </c>
    </row>
    <row r="16" spans="1:6" ht="27">
      <c r="A16" s="25" t="s">
        <v>180</v>
      </c>
      <c r="F16" s="37" t="s">
        <v>142</v>
      </c>
    </row>
    <row r="21" spans="3:3">
      <c r="C21" s="112"/>
    </row>
  </sheetData>
  <mergeCells count="10">
    <mergeCell ref="A5:A13"/>
    <mergeCell ref="B5:B6"/>
    <mergeCell ref="E5:E6"/>
    <mergeCell ref="F5:F13"/>
    <mergeCell ref="B7:B8"/>
    <mergeCell ref="C7:D7"/>
    <mergeCell ref="E7:E8"/>
    <mergeCell ref="B12:B13"/>
    <mergeCell ref="E12:E13"/>
    <mergeCell ref="C13:D13"/>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T.CONTENT</vt:lpstr>
      <vt:lpstr>INTRODUCTION</vt:lpstr>
      <vt:lpstr>GOV.BUD</vt:lpstr>
      <vt:lpstr>Summary</vt:lpstr>
      <vt:lpstr>Revenues</vt:lpstr>
      <vt:lpstr>Expenditures</vt:lpstr>
      <vt:lpstr>Deficit</vt:lpstr>
      <vt:lpstr>Gov.Reserve</vt:lpstr>
      <vt:lpstr>Debt </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2025-02-12T14:15:52Z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ew0KICAiZG9jSUQiOiAiNTY3ZDUyMmYtMDViZC00YzhlLTk0OTEtOWJlY2U2OTczODM0Ig0KfQ==</vt:lpwstr>
  </property>
  <property fmtid="{D5CDD505-2E9C-101B-9397-08002B2CF9AE}" pid="3" name="GVData0">
    <vt:lpwstr>(end)</vt:lpwstr>
  </property>
</Properties>
</file>